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570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<sst xmlns="http://schemas.openxmlformats.org/spreadsheetml/2006/main" count="498" uniqueCount="164">
  <si>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</si>
  <si>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</si>
  <si>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</si>
  <si>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</si>
  <si>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</si>
  <si>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</si>
  <si>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</si>
  <si>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</t>
  </si>
  <si>
    <t>90 0 00 00000</t>
  </si>
  <si>
    <t>Глава муниципального образования</t>
  </si>
  <si>
    <t>91 1 00 01000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</si>
  <si>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</si>
  <si>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</si>
  <si>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муниципальных органов</t>
  </si>
  <si>
    <t>91 9 00 01000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</si>
  <si>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</si>
  <si>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</si>
  <si>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09 0  00 00000</t>
  </si>
  <si>
    <t>Повышение доступности информационных ресурсов Администрации Тогодского сельского поселения для организаций и  граждан</t>
  </si>
  <si>
    <t>09 0  01 00000</t>
  </si>
  <si>
    <t>09 0 01 99990</t>
  </si>
  <si>
    <r>
      <t xml:space="preserve">Развитие информационно-коммуникационной инфраструктуры Администрации </t>
    </r>
    <r>
      <rPr>
        <sz val="10"/>
        <color indexed="8"/>
        <rFont val="Times New Roman"/>
        <family val="1"/>
      </rPr>
      <t>Тогодского сельского поселения</t>
    </r>
  </si>
  <si>
    <t>09 0 02 00000</t>
  </si>
  <si>
    <t>09 0 02 99990</t>
  </si>
  <si>
    <t>Расходы бюджета поселения на исполнение соответствующих полномочий Российской Федерации, источником финансового обеспечения которых является субвенции</t>
  </si>
  <si>
    <t>98 1 00 00000</t>
  </si>
  <si>
    <t>Расходы на возмещение затрат по содержанию штатных единиц, осуществляющих  переданные отдельные государственные полномочия области</t>
  </si>
  <si>
    <t>98 1 00 70280</t>
  </si>
  <si>
    <t>97 4 00 00000</t>
  </si>
  <si>
    <t>Межбюджетные трансферты бюджету муниципального района на осуществлении переданных полномочий по внешнему муниципальному финансовому контролю</t>
  </si>
  <si>
    <t>97 4 00 93020</t>
  </si>
  <si>
    <t>Иные межбюджетные трансферты</t>
  </si>
  <si>
    <t>Резервные фонды</t>
  </si>
  <si>
    <t>Прочие  расходы, не отнесенные к муниципальным программам Тогодского сельского поселения</t>
  </si>
  <si>
    <t>92 0 00 00000</t>
  </si>
  <si>
    <t>Резервные фонды исполнительных органов государственной (муниципальной) власти</t>
  </si>
  <si>
    <t>92 0 00 23780</t>
  </si>
  <si>
    <t>Резервные средства</t>
  </si>
  <si>
    <t>Другие общегосударственные вопросы</t>
  </si>
  <si>
    <t>06 0 00 00000</t>
  </si>
  <si>
    <t>Совершенствование кадровой политики с учётом введения антикоррупционных мер</t>
  </si>
  <si>
    <t>06 0 03 00000</t>
  </si>
  <si>
    <t>06 0 03 99990</t>
  </si>
  <si>
    <t>Расходы на обеспечение функций, связанных с общегосударственным управлением</t>
  </si>
  <si>
    <t>92 0 00 23800</t>
  </si>
  <si>
    <t>Условно утвержденные расходы</t>
  </si>
  <si>
    <t>97 4 00 93010</t>
  </si>
  <si>
    <t>Национальная оборона</t>
  </si>
  <si>
    <t>Мобилизационная и вневойсковая подготовка</t>
  </si>
  <si>
    <t>Расходы бюджета поселения, источником финансового обеспечения которых является  субвенции</t>
  </si>
  <si>
    <t>Осуществление первичного воинского учёта на территориях, где отсутствуют военные комиссариаты</t>
  </si>
  <si>
    <t>98 1 00 51180</t>
  </si>
  <si>
    <t>Национальная безопасность и правоохранительная деятельность</t>
  </si>
  <si>
    <t>05 0 00 00000</t>
  </si>
  <si>
    <r>
      <t>С</t>
    </r>
    <r>
      <rPr>
        <sz val="10"/>
        <color indexed="8"/>
        <rFont val="Times New Roman"/>
        <family val="1"/>
      </rPr>
      <t>оздание системы организационных и практических мер     по предупреждению и тушению пожаров на территории  Тогодского  сельского поселения</t>
    </r>
  </si>
  <si>
    <t>05 0 01 00000</t>
  </si>
  <si>
    <t>05 0 01 99990</t>
  </si>
  <si>
    <t>Укрепление материально-технической базы Тогодского сельского поселения</t>
  </si>
  <si>
    <t>05 0 02 00000</t>
  </si>
  <si>
    <t>05 0 02 99990</t>
  </si>
  <si>
    <t>Национальная экономика</t>
  </si>
  <si>
    <t>Сельское хозяйство и рыболовство</t>
  </si>
  <si>
    <t>Межбюджетные трансферты бюджету муниципального района на осуществление части полномочий по решению вопросов местного значения, в соответствии с заключенными соглашениями</t>
  </si>
  <si>
    <t>Дорожное хозяйство (дорожные фонды)</t>
  </si>
  <si>
    <t>02 0 00 00000</t>
  </si>
  <si>
    <t>02 0 01 00000</t>
  </si>
  <si>
    <t>02 0 01 99990</t>
  </si>
  <si>
    <t xml:space="preserve">Прочие  расходы, не отнесенные к муниципальным программам Тогодского сельского поселения </t>
  </si>
  <si>
    <t>Жилищно-коммунальное хозяйство</t>
  </si>
  <si>
    <t>Благоустройство</t>
  </si>
  <si>
    <t>07 0 00 00000</t>
  </si>
  <si>
    <t>Организация обеспечения уличного освещения на территории населенных пунктов</t>
  </si>
  <si>
    <t>07 0 01 00000</t>
  </si>
  <si>
    <t>07 0 01 99990</t>
  </si>
  <si>
    <t>Организация и содержание мест захоронения</t>
  </si>
  <si>
    <t>07 0 02 00000</t>
  </si>
  <si>
    <t>07 0 02 99990</t>
  </si>
  <si>
    <t>Прочие мероприятия по  благоустройству населенных пунктов</t>
  </si>
  <si>
    <t>07 0 03 00000</t>
  </si>
  <si>
    <t>07 0 03 99990</t>
  </si>
  <si>
    <t>10 0 00 00000</t>
  </si>
  <si>
    <t>10 0 01 00000</t>
  </si>
  <si>
    <t>Образование</t>
  </si>
  <si>
    <t>Проведение мероприятий для детей и молодёжи</t>
  </si>
  <si>
    <t>92 0 00 23520</t>
  </si>
  <si>
    <t>Межбюджетные трансферты бюджету муниципального района на осуществлении переданных полномочий по организации и осуществлению мероприятий по работе с детьми и молодежью</t>
  </si>
  <si>
    <t>97 4 00 93030</t>
  </si>
  <si>
    <t>Культура, кинематография</t>
  </si>
  <si>
    <t>Культура</t>
  </si>
  <si>
    <t>08 0 00 00000</t>
  </si>
  <si>
    <t>Создание условий для духовного развития населения, проведение общественно значимых мероприятий</t>
  </si>
  <si>
    <t>08 0 02 00000</t>
  </si>
  <si>
    <t>08 0 02 99990</t>
  </si>
  <si>
    <t>Межбюджетные трансферты бюджету муниципального района на осуществлении переданных полномочий по обеспечению мероприятий в сфере культуры</t>
  </si>
  <si>
    <t>97 4 00 93050</t>
  </si>
  <si>
    <t>Социальная политика</t>
  </si>
  <si>
    <t>Пенсионное обеспечение</t>
  </si>
  <si>
    <t>Дополнительное пенсионное обеспечение лиц, осуществляющих полномочия депутата, члена выборного органа местного самоуправления, выборного должностного лица и лицам, замещавшим должности муниципальной службы</t>
  </si>
  <si>
    <t>92 0 00 23820</t>
  </si>
  <si>
    <t>Публичные нормативные социальные выплаты гражданам</t>
  </si>
  <si>
    <t>Физическая культура и спорт</t>
  </si>
  <si>
    <t xml:space="preserve">Физическая культура </t>
  </si>
  <si>
    <t>Итого:</t>
  </si>
  <si>
    <t>01</t>
  </si>
  <si>
    <t>02</t>
  </si>
  <si>
    <t>04</t>
  </si>
  <si>
    <t>06</t>
  </si>
  <si>
    <t>07</t>
  </si>
  <si>
    <t>03</t>
  </si>
  <si>
    <t>05</t>
  </si>
  <si>
    <t>09</t>
  </si>
  <si>
    <t>08</t>
  </si>
  <si>
    <t>Развитие физкультуры и спорта Администрации Тогодского сельского поселения</t>
  </si>
  <si>
    <t>92 0 00 23830</t>
  </si>
  <si>
    <t>Увеличение доли  автомобильных дорог общего пользования приведенных в соответствии с нормативными требованиями к транспортно-эксплуатационному состоянию и условиями безопасности движения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</si>
  <si>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</si>
  <si>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Тогодского сельского поселения «Комплексное развитие сельских территорий Тогодского сельского поселения до 2025 года»</t>
  </si>
  <si>
    <t>Создание и развитие инфраструктуры на сельских территориях</t>
  </si>
  <si>
    <t>02 0 01 71520</t>
  </si>
  <si>
    <t>02 0 01 S1520</t>
  </si>
  <si>
    <t>2023 год</t>
  </si>
  <si>
    <t>Возмещение компенсационных расходов старостам</t>
  </si>
  <si>
    <t>92 0 00 23801</t>
  </si>
  <si>
    <t>10 0 01 99990</t>
  </si>
  <si>
    <t xml:space="preserve">Приложение 5           </t>
  </si>
  <si>
    <t>2024 год</t>
  </si>
  <si>
    <t>"О бюджете Тогодского сельского поселения</t>
  </si>
  <si>
    <t xml:space="preserve"> на 2023 год и на плановый период</t>
  </si>
  <si>
    <t xml:space="preserve"> 2024 и 2025 годов»</t>
  </si>
  <si>
    <t>Распределение бюджетных ассигнований по разделам, подразделам, целевым статьям (муниципальным программам Администрации Тогодского сельского поселения и непрограмным направлениям деятельности) группам и подгруппам видов расходов классификации расходов бюджета Тогодского  сельского поселения на 2023 год и на плановый период 2024 и 2025 годов</t>
  </si>
  <si>
    <t>2025 год</t>
  </si>
  <si>
    <t>Муниципальная программа Тогодского сельского поселения «Информатизация Администрации Тогодского сельского поселения на 2023-2025 годы»</t>
  </si>
  <si>
    <t xml:space="preserve">Молодёжная политика </t>
  </si>
  <si>
    <t>Муниципальная программа Тогодского сельского поселения«Развитие культуры на территории  Тогодского сельского поселения на 2022-2025 годы»</t>
  </si>
  <si>
    <t>Муниципальная программа Тогодского сельского поселения «Благоустройство территории  Тогодского сельского поселения на 2023-2025 годы»</t>
  </si>
  <si>
    <t>Реализация мероприятий муниципальной программы  Тогодского сельского поселения «Автомобильные дороги и дорожная деятельность в Тогодском сельском поселении  на 2023 - 2025 годы»  бюджета поселения за счет софинансирования расходов бюджета поселения финансируемых за счет  субсидий бюджетам городских и сельских поселений на формирование муниципальных дорожных фондов</t>
  </si>
  <si>
    <t>Реализация мероприятий муниципальной программы  Тогодского сельского поселения «Автомобильные дороги и дорожная деятельность в Тогодском сельском поселении  на 2023 - 2025 годы»  бюджета поселения за счет  субсидий бюджетам городских и сельских поселений на формирование муниципальных дорожных фондов</t>
  </si>
  <si>
    <t>Муниципальная программа Тогодского сельского поселения «Автомобильные дороги и дорожная деятельность в Тогодском сельском поселении  на 2023 - 2025 годы»</t>
  </si>
  <si>
    <t>Муниципальная программа Тогодского сельского поселения «Обеспечение пожарной безопасности на территории  Тогодского  сельского поселения на 2022 – 2025 годы»</t>
  </si>
  <si>
    <t>Муниципальная программа Тогодского сельского поселения «Противодействие коррупции в Тогодском сельском поселении на 2023-2025 годы»</t>
  </si>
  <si>
    <t>9100000000</t>
  </si>
  <si>
    <t>Расход на обеспечение деятельности отдельных органов исполнительной власти поселения, не отнесенных к муниципальным программам</t>
  </si>
  <si>
    <t xml:space="preserve">Реализация мероприятий муниципальной программы Тогодского сельского поселения </t>
  </si>
  <si>
    <t>Расходы на выполнение функций аппарата муниципальных органов</t>
  </si>
  <si>
    <t>Реализация мероприятий муниципальной программы Тогодского сельского поселения</t>
  </si>
  <si>
    <t xml:space="preserve">Реализация мероприятий муниципальной программы Тогодского сельского поселения  </t>
  </si>
  <si>
    <t xml:space="preserve">Реализация мероприятий муниципальной программы  Тогодского сельского поселения </t>
  </si>
  <si>
    <t>91 1 00 00000</t>
  </si>
  <si>
    <t>91 0 00 00000</t>
  </si>
  <si>
    <t>Межбюджетные трансферты бюджетам муниципальных районов из бюджетов поселений</t>
  </si>
  <si>
    <t>Межбюджетные трансферты бюджету муниципального района на осуществление части переданных полномочий по решению вопросов местного значения, в  соответствии с заключенными соглашениями</t>
  </si>
  <si>
    <t>Защита населения и территории от черезвучайных ситуаций природного и техногенного характера, пожарная безопасность</t>
  </si>
  <si>
    <t>91 9 00 00000</t>
  </si>
  <si>
    <t>07002S2090</t>
  </si>
  <si>
    <t>Реализация проекта ТОС: оказание содействия ТОС № 3 по ограждению гражданского кладбища в д.Каменка</t>
  </si>
  <si>
    <t>07 0 03 93040</t>
  </si>
  <si>
    <t>0,00000</t>
  </si>
  <si>
    <t>Реализация мероприятий муниципальной программы  «Благоустройство территории  Тогодского сельского поселения на 2023- 2025 годы» за счет средств предоставления межбюджетных трансфертов на организацию мероприятий по локализации и уничтожению борщевика Сосновского на землях сельскохозяйственного назначения и на землях населенных пунктов</t>
  </si>
  <si>
    <t>Расходы бюджета поселения на обустройство и восстановление воинских захоронений на 2023-2024 годы</t>
  </si>
  <si>
    <t>07002L2990</t>
  </si>
  <si>
    <t>0700L2990</t>
  </si>
  <si>
    <t>Реализация мероприятий  за счёт средств субсидии бюджетам городских и  сельских поселений  на поддержку реализации проектов территориальных общественных самоуправлений, включенных в муниципальные программы развития территорий</t>
  </si>
  <si>
    <t>0700272090</t>
  </si>
  <si>
    <t>к решению Совета депутатов</t>
  </si>
</sst>
</file>

<file path=xl/styles.xml><?xml version="1.0" encoding="utf-8"?>
<styleSheet xmlns="http://schemas.openxmlformats.org/spreadsheetml/2006/main">
  <numFmts count="2">
    <numFmt numFmtId="44" formatCode="_-* #,##0.00\ &quot;₽&quot;_-;\-* #,##0.00\ &quot;₽&quot;_-;_-* &quot;-&quot;??\ &quot;₽&quot;_-;_-@_-"/>
    <numFmt numFmtId="164" formatCode="0.00000"/>
  </numFmts>
  <fonts count="12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44" fontId="10" fillId="0" borderId="0" xfId="20" applyFont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2"/>
  <sheetViews>
    <sheetView tabSelected="1" zoomScale="91" zoomScaleNormal="91" workbookViewId="0" topLeftCell="A1">
      <selection activeCell="M13" sqref="M13"/>
    </sheetView>
  </sheetViews>
  <sheetFormatPr defaultColWidth="9.140625" defaultRowHeight="15"/>
  <cols>
    <col min="1" max="1" width="32.421875" style="0" customWidth="1"/>
    <col min="2" max="2" width="4.8515625" style="0" customWidth="1"/>
    <col min="3" max="3" width="5.140625" style="0" customWidth="1"/>
    <col min="4" max="4" width="13.7109375" style="0" customWidth="1"/>
    <col min="5" max="5" width="5.140625" style="0" customWidth="1"/>
    <col min="6" max="6" width="12.7109375" style="0" customWidth="1"/>
    <col min="7" max="7" width="11.28125" style="0" customWidth="1"/>
    <col min="8" max="8" width="11.57421875" style="0" customWidth="1"/>
    <col min="13" max="13" width="36.28125" style="0" customWidth="1"/>
  </cols>
  <sheetData>
    <row r="1" ht="15">
      <c r="G1" s="1" t="s">
        <v>124</v>
      </c>
    </row>
    <row r="2" spans="4:8" ht="15">
      <c r="D2" s="50" t="s">
        <v>163</v>
      </c>
      <c r="E2" s="50"/>
      <c r="F2" s="50"/>
      <c r="G2" s="50"/>
      <c r="H2" s="2"/>
    </row>
    <row r="3" spans="3:7" ht="15">
      <c r="C3" s="51" t="s">
        <v>126</v>
      </c>
      <c r="D3" s="51"/>
      <c r="E3" s="51"/>
      <c r="F3" s="51"/>
      <c r="G3" s="51"/>
    </row>
    <row r="4" ht="15">
      <c r="G4" s="40" t="s">
        <v>127</v>
      </c>
    </row>
    <row r="5" spans="6:7" ht="15">
      <c r="F5" s="53" t="s">
        <v>128</v>
      </c>
      <c r="G5" s="54"/>
    </row>
    <row r="6" spans="1:11" ht="83.25" customHeight="1">
      <c r="A6" s="52" t="s">
        <v>129</v>
      </c>
      <c r="B6" s="52"/>
      <c r="C6" s="52"/>
      <c r="D6" s="52"/>
      <c r="E6" s="52"/>
      <c r="F6" s="52"/>
      <c r="G6" s="52"/>
      <c r="H6" s="52"/>
      <c r="K6" s="39"/>
    </row>
    <row r="7" spans="1:8" ht="15" hidden="1">
      <c r="A7" s="2"/>
      <c r="B7" s="2"/>
      <c r="C7" s="2"/>
      <c r="D7" s="2"/>
      <c r="E7" s="2"/>
      <c r="F7" s="2"/>
      <c r="G7" s="2"/>
      <c r="H7" s="2"/>
    </row>
    <row r="8" ht="15" hidden="1"/>
    <row r="9" spans="1:8" ht="29.25" customHeight="1">
      <c r="A9" s="49" t="s">
        <v>0</v>
      </c>
      <c r="B9" s="58" t="s">
        <v>1</v>
      </c>
      <c r="C9" s="58" t="s">
        <v>2</v>
      </c>
      <c r="D9" s="58" t="s">
        <v>3</v>
      </c>
      <c r="E9" s="58" t="s">
        <v>4</v>
      </c>
      <c r="F9" s="56" t="s">
        <v>120</v>
      </c>
      <c r="G9" s="56" t="s">
        <v>125</v>
      </c>
      <c r="H9" s="56" t="s">
        <v>130</v>
      </c>
    </row>
    <row r="10" spans="1:8" ht="0.75" customHeight="1">
      <c r="A10" s="49"/>
      <c r="B10" s="58"/>
      <c r="C10" s="58"/>
      <c r="D10" s="58"/>
      <c r="E10" s="58"/>
      <c r="F10" s="56"/>
      <c r="G10" s="56"/>
      <c r="H10" s="56"/>
    </row>
    <row r="11" spans="1:8" ht="15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</row>
    <row r="12" spans="1:8" ht="21" customHeight="1">
      <c r="A12" s="3" t="s">
        <v>5</v>
      </c>
      <c r="B12" s="4" t="s">
        <v>103</v>
      </c>
      <c r="C12" s="4"/>
      <c r="D12" s="4"/>
      <c r="E12" s="7"/>
      <c r="F12" s="5">
        <f>F13+F19+F38+F43+F48</f>
        <v>3020.3994</v>
      </c>
      <c r="G12" s="5">
        <f>G13+G19+G38+G43+G48</f>
        <v>1775.8895</v>
      </c>
      <c r="H12" s="5">
        <f>H13+H19+H38+H43+H48</f>
        <v>1750.01</v>
      </c>
    </row>
    <row r="13" spans="1:8" ht="54" customHeight="1">
      <c r="A13" s="3" t="s">
        <v>6</v>
      </c>
      <c r="B13" s="4" t="s">
        <v>103</v>
      </c>
      <c r="C13" s="4" t="s">
        <v>104</v>
      </c>
      <c r="D13" s="4"/>
      <c r="E13" s="7"/>
      <c r="F13" s="5">
        <f>F18</f>
        <v>725.5</v>
      </c>
      <c r="G13" s="5">
        <f>G18</f>
        <v>553</v>
      </c>
      <c r="H13" s="5">
        <f>H18</f>
        <v>559</v>
      </c>
    </row>
    <row r="14" spans="1:8" ht="25.5" customHeight="1">
      <c r="A14" s="9" t="s">
        <v>7</v>
      </c>
      <c r="B14" s="10" t="s">
        <v>103</v>
      </c>
      <c r="C14" s="10" t="s">
        <v>104</v>
      </c>
      <c r="D14" s="10" t="s">
        <v>8</v>
      </c>
      <c r="E14" s="11"/>
      <c r="F14" s="8">
        <f>F18</f>
        <v>725.5</v>
      </c>
      <c r="G14" s="8">
        <f>G18</f>
        <v>553</v>
      </c>
      <c r="H14" s="8">
        <f>H18</f>
        <v>559</v>
      </c>
    </row>
    <row r="15" spans="1:8" ht="52.5" customHeight="1">
      <c r="A15" s="9" t="s">
        <v>141</v>
      </c>
      <c r="B15" s="10" t="s">
        <v>103</v>
      </c>
      <c r="C15" s="10" t="s">
        <v>104</v>
      </c>
      <c r="D15" s="10" t="s">
        <v>140</v>
      </c>
      <c r="E15" s="11"/>
      <c r="F15" s="8">
        <v>725.5</v>
      </c>
      <c r="G15" s="8">
        <v>553</v>
      </c>
      <c r="H15" s="8">
        <v>559</v>
      </c>
    </row>
    <row r="16" spans="1:8" ht="18.75" customHeight="1">
      <c r="A16" s="12" t="s">
        <v>9</v>
      </c>
      <c r="B16" s="10" t="s">
        <v>103</v>
      </c>
      <c r="C16" s="10" t="s">
        <v>104</v>
      </c>
      <c r="D16" s="10" t="s">
        <v>147</v>
      </c>
      <c r="E16" s="11"/>
      <c r="F16" s="8">
        <f>F18</f>
        <v>725.5</v>
      </c>
      <c r="G16" s="8">
        <f>G18</f>
        <v>553</v>
      </c>
      <c r="H16" s="8">
        <f>H18</f>
        <v>559</v>
      </c>
    </row>
    <row r="17" spans="1:8" ht="25.5" customHeight="1">
      <c r="A17" s="12" t="s">
        <v>13</v>
      </c>
      <c r="B17" s="10" t="s">
        <v>103</v>
      </c>
      <c r="C17" s="10" t="s">
        <v>104</v>
      </c>
      <c r="D17" s="10" t="s">
        <v>10</v>
      </c>
      <c r="E17" s="11"/>
      <c r="F17" s="8">
        <v>725.5</v>
      </c>
      <c r="G17" s="8">
        <v>553</v>
      </c>
      <c r="H17" s="8">
        <v>559</v>
      </c>
    </row>
    <row r="18" spans="1:8" ht="42" customHeight="1">
      <c r="A18" s="14" t="s">
        <v>11</v>
      </c>
      <c r="B18" s="10" t="s">
        <v>103</v>
      </c>
      <c r="C18" s="10" t="s">
        <v>104</v>
      </c>
      <c r="D18" s="13" t="s">
        <v>10</v>
      </c>
      <c r="E18" s="11">
        <v>120</v>
      </c>
      <c r="F18" s="8">
        <v>725.5</v>
      </c>
      <c r="G18" s="8">
        <v>553</v>
      </c>
      <c r="H18" s="8">
        <v>559</v>
      </c>
    </row>
    <row r="19" spans="1:8" ht="79.5" customHeight="1">
      <c r="A19" s="15" t="s">
        <v>12</v>
      </c>
      <c r="B19" s="16" t="s">
        <v>103</v>
      </c>
      <c r="C19" s="16" t="s">
        <v>105</v>
      </c>
      <c r="D19" s="10"/>
      <c r="E19" s="11"/>
      <c r="F19" s="17">
        <f>F20+F27</f>
        <v>2066.2994</v>
      </c>
      <c r="G19" s="17">
        <f>G20+G27</f>
        <v>1204.8895</v>
      </c>
      <c r="H19" s="17">
        <f>H20+H27</f>
        <v>1173.01</v>
      </c>
    </row>
    <row r="20" spans="1:8" ht="65.25" customHeight="1">
      <c r="A20" s="12" t="s">
        <v>131</v>
      </c>
      <c r="B20" s="10" t="s">
        <v>103</v>
      </c>
      <c r="C20" s="10" t="s">
        <v>105</v>
      </c>
      <c r="D20" s="13" t="s">
        <v>17</v>
      </c>
      <c r="E20" s="11"/>
      <c r="F20" s="8">
        <f>F23+F26</f>
        <v>92.2</v>
      </c>
      <c r="G20" s="8">
        <f>G23+G26</f>
        <v>101.2</v>
      </c>
      <c r="H20" s="8">
        <f>H23+H26</f>
        <v>66.2</v>
      </c>
    </row>
    <row r="21" spans="1:8" ht="51.75" customHeight="1">
      <c r="A21" s="14" t="s">
        <v>18</v>
      </c>
      <c r="B21" s="10" t="s">
        <v>103</v>
      </c>
      <c r="C21" s="10" t="s">
        <v>105</v>
      </c>
      <c r="D21" s="13" t="s">
        <v>19</v>
      </c>
      <c r="E21" s="11"/>
      <c r="F21" s="8">
        <f>F23</f>
        <v>21</v>
      </c>
      <c r="G21" s="8">
        <f>G23</f>
        <v>13</v>
      </c>
      <c r="H21" s="8">
        <f>H23</f>
        <v>13</v>
      </c>
    </row>
    <row r="22" spans="1:8" ht="40.5" customHeight="1">
      <c r="A22" s="12" t="s">
        <v>142</v>
      </c>
      <c r="B22" s="10" t="s">
        <v>103</v>
      </c>
      <c r="C22" s="10" t="s">
        <v>105</v>
      </c>
      <c r="D22" s="13" t="s">
        <v>20</v>
      </c>
      <c r="E22" s="11"/>
      <c r="F22" s="8">
        <f>F23</f>
        <v>21</v>
      </c>
      <c r="G22" s="8">
        <f>G23</f>
        <v>13</v>
      </c>
      <c r="H22" s="8">
        <f>H23</f>
        <v>13</v>
      </c>
    </row>
    <row r="23" spans="1:8" ht="42.75" customHeight="1">
      <c r="A23" s="12" t="s">
        <v>15</v>
      </c>
      <c r="B23" s="10" t="s">
        <v>103</v>
      </c>
      <c r="C23" s="10" t="s">
        <v>105</v>
      </c>
      <c r="D23" s="13" t="s">
        <v>20</v>
      </c>
      <c r="E23" s="11">
        <v>240</v>
      </c>
      <c r="F23" s="8">
        <v>21</v>
      </c>
      <c r="G23" s="8">
        <v>13</v>
      </c>
      <c r="H23" s="8">
        <v>13</v>
      </c>
    </row>
    <row r="24" spans="1:8" ht="51.75" customHeight="1">
      <c r="A24" s="12" t="s">
        <v>21</v>
      </c>
      <c r="B24" s="10" t="s">
        <v>103</v>
      </c>
      <c r="C24" s="10" t="s">
        <v>105</v>
      </c>
      <c r="D24" s="13" t="s">
        <v>22</v>
      </c>
      <c r="E24" s="11"/>
      <c r="F24" s="8">
        <f>F26</f>
        <v>71.2</v>
      </c>
      <c r="G24" s="8">
        <f>G26</f>
        <v>88.2</v>
      </c>
      <c r="H24" s="8">
        <f>H26</f>
        <v>53.2</v>
      </c>
    </row>
    <row r="25" spans="1:8" ht="36" customHeight="1">
      <c r="A25" s="12" t="s">
        <v>142</v>
      </c>
      <c r="B25" s="10" t="s">
        <v>103</v>
      </c>
      <c r="C25" s="10" t="s">
        <v>105</v>
      </c>
      <c r="D25" s="13" t="s">
        <v>23</v>
      </c>
      <c r="E25" s="11"/>
      <c r="F25" s="8">
        <f>F26</f>
        <v>71.2</v>
      </c>
      <c r="G25" s="8">
        <f>G26</f>
        <v>88.2</v>
      </c>
      <c r="H25" s="8">
        <f>H26</f>
        <v>53.2</v>
      </c>
    </row>
    <row r="26" spans="1:8" ht="39" customHeight="1">
      <c r="A26" s="12" t="s">
        <v>15</v>
      </c>
      <c r="B26" s="10" t="s">
        <v>103</v>
      </c>
      <c r="C26" s="10" t="s">
        <v>105</v>
      </c>
      <c r="D26" s="13" t="s">
        <v>23</v>
      </c>
      <c r="E26" s="11">
        <v>240</v>
      </c>
      <c r="F26" s="8">
        <v>71.2</v>
      </c>
      <c r="G26" s="8">
        <v>88.2</v>
      </c>
      <c r="H26" s="8">
        <v>53.2</v>
      </c>
    </row>
    <row r="27" spans="1:8" ht="25.5" customHeight="1">
      <c r="A27" s="12" t="s">
        <v>7</v>
      </c>
      <c r="B27" s="10" t="s">
        <v>103</v>
      </c>
      <c r="C27" s="10" t="s">
        <v>105</v>
      </c>
      <c r="D27" s="10" t="s">
        <v>8</v>
      </c>
      <c r="E27" s="11"/>
      <c r="F27" s="8">
        <f>F30+F34</f>
        <v>1974.0994</v>
      </c>
      <c r="G27" s="8">
        <f>G30+G34</f>
        <v>1103.6895</v>
      </c>
      <c r="H27" s="8">
        <f>H30+H34</f>
        <v>1106.81</v>
      </c>
    </row>
    <row r="28" spans="1:8" ht="54.75" customHeight="1">
      <c r="A28" s="9" t="s">
        <v>141</v>
      </c>
      <c r="B28" s="10" t="s">
        <v>103</v>
      </c>
      <c r="C28" s="10" t="s">
        <v>105</v>
      </c>
      <c r="D28" s="10" t="s">
        <v>148</v>
      </c>
      <c r="E28" s="11"/>
      <c r="F28" s="8">
        <v>1868.5994</v>
      </c>
      <c r="G28" s="8">
        <v>998.1895</v>
      </c>
      <c r="H28" s="8">
        <v>1001.31</v>
      </c>
    </row>
    <row r="29" spans="1:8" ht="36.75" customHeight="1">
      <c r="A29" s="12" t="s">
        <v>143</v>
      </c>
      <c r="B29" s="10" t="s">
        <v>103</v>
      </c>
      <c r="C29" s="10" t="s">
        <v>105</v>
      </c>
      <c r="D29" s="10" t="s">
        <v>152</v>
      </c>
      <c r="E29" s="11"/>
      <c r="F29" s="8">
        <v>1868.5994</v>
      </c>
      <c r="G29" s="8">
        <v>998.1895</v>
      </c>
      <c r="H29" s="8">
        <v>1001.31</v>
      </c>
    </row>
    <row r="30" spans="1:8" ht="30" customHeight="1">
      <c r="A30" s="12" t="s">
        <v>13</v>
      </c>
      <c r="B30" s="10" t="s">
        <v>103</v>
      </c>
      <c r="C30" s="10" t="s">
        <v>105</v>
      </c>
      <c r="D30" s="13" t="s">
        <v>14</v>
      </c>
      <c r="E30" s="11"/>
      <c r="F30" s="8">
        <f>F31+F32+F33</f>
        <v>1868.5994</v>
      </c>
      <c r="G30" s="8">
        <f>G31+G32+G33</f>
        <v>998.1895</v>
      </c>
      <c r="H30" s="8">
        <f>H31+H32+H33</f>
        <v>1001.31</v>
      </c>
    </row>
    <row r="31" spans="1:8" ht="40.5" customHeight="1">
      <c r="A31" s="12" t="s">
        <v>11</v>
      </c>
      <c r="B31" s="10" t="s">
        <v>103</v>
      </c>
      <c r="C31" s="10" t="s">
        <v>105</v>
      </c>
      <c r="D31" s="13" t="s">
        <v>14</v>
      </c>
      <c r="E31" s="11">
        <v>120</v>
      </c>
      <c r="F31" s="8">
        <v>1209.15</v>
      </c>
      <c r="G31" s="8">
        <v>525.971</v>
      </c>
      <c r="H31" s="8">
        <v>536.31</v>
      </c>
    </row>
    <row r="32" spans="1:8" ht="39.75" customHeight="1">
      <c r="A32" s="12" t="s">
        <v>15</v>
      </c>
      <c r="B32" s="10" t="s">
        <v>103</v>
      </c>
      <c r="C32" s="10" t="s">
        <v>105</v>
      </c>
      <c r="D32" s="13" t="s">
        <v>14</v>
      </c>
      <c r="E32" s="11">
        <v>240</v>
      </c>
      <c r="F32" s="8">
        <v>632.4494</v>
      </c>
      <c r="G32" s="8">
        <v>447.2185</v>
      </c>
      <c r="H32" s="8">
        <v>440</v>
      </c>
    </row>
    <row r="33" spans="1:8" ht="27.75" customHeight="1">
      <c r="A33" s="14" t="s">
        <v>16</v>
      </c>
      <c r="B33" s="10" t="s">
        <v>103</v>
      </c>
      <c r="C33" s="10" t="s">
        <v>105</v>
      </c>
      <c r="D33" s="13" t="s">
        <v>14</v>
      </c>
      <c r="E33" s="11">
        <v>850</v>
      </c>
      <c r="F33" s="8">
        <v>27</v>
      </c>
      <c r="G33" s="8">
        <v>25</v>
      </c>
      <c r="H33" s="8">
        <v>25</v>
      </c>
    </row>
    <row r="34" spans="1:8" ht="65.25" customHeight="1">
      <c r="A34" s="22" t="s">
        <v>24</v>
      </c>
      <c r="B34" s="23" t="s">
        <v>103</v>
      </c>
      <c r="C34" s="23" t="s">
        <v>105</v>
      </c>
      <c r="D34" s="18" t="s">
        <v>25</v>
      </c>
      <c r="E34" s="24"/>
      <c r="F34" s="20">
        <f>F36+F37</f>
        <v>105.5</v>
      </c>
      <c r="G34" s="20">
        <f>G36+G37</f>
        <v>105.5</v>
      </c>
      <c r="H34" s="20">
        <f>H36+H37</f>
        <v>105.5</v>
      </c>
    </row>
    <row r="35" spans="1:8" ht="64.5" customHeight="1">
      <c r="A35" s="14" t="s">
        <v>26</v>
      </c>
      <c r="B35" s="10" t="s">
        <v>103</v>
      </c>
      <c r="C35" s="10" t="s">
        <v>105</v>
      </c>
      <c r="D35" s="13" t="s">
        <v>27</v>
      </c>
      <c r="E35" s="11"/>
      <c r="F35" s="8">
        <f>F36+F37</f>
        <v>105.5</v>
      </c>
      <c r="G35" s="8">
        <f>G36+G37</f>
        <v>105.5</v>
      </c>
      <c r="H35" s="8">
        <f>H36+H37</f>
        <v>105.5</v>
      </c>
    </row>
    <row r="36" spans="1:8" ht="38.25" customHeight="1">
      <c r="A36" s="12" t="s">
        <v>11</v>
      </c>
      <c r="B36" s="10" t="s">
        <v>103</v>
      </c>
      <c r="C36" s="10" t="s">
        <v>105</v>
      </c>
      <c r="D36" s="13" t="s">
        <v>27</v>
      </c>
      <c r="E36" s="11">
        <v>120</v>
      </c>
      <c r="F36" s="8">
        <v>52.83655</v>
      </c>
      <c r="G36" s="8">
        <v>51.8</v>
      </c>
      <c r="H36" s="8">
        <v>51.8</v>
      </c>
    </row>
    <row r="37" spans="1:8" ht="39" customHeight="1">
      <c r="A37" s="12" t="s">
        <v>15</v>
      </c>
      <c r="B37" s="10" t="s">
        <v>103</v>
      </c>
      <c r="C37" s="10" t="s">
        <v>105</v>
      </c>
      <c r="D37" s="13" t="s">
        <v>27</v>
      </c>
      <c r="E37" s="11">
        <v>240</v>
      </c>
      <c r="F37" s="8">
        <v>52.66345</v>
      </c>
      <c r="G37" s="8">
        <v>53.7</v>
      </c>
      <c r="H37" s="8">
        <v>53.7</v>
      </c>
    </row>
    <row r="38" spans="1:8" ht="67.5" customHeight="1">
      <c r="A38" s="41" t="s">
        <v>115</v>
      </c>
      <c r="B38" s="25" t="s">
        <v>103</v>
      </c>
      <c r="C38" s="25" t="s">
        <v>106</v>
      </c>
      <c r="D38" s="25"/>
      <c r="E38" s="26"/>
      <c r="F38" s="27">
        <f>F42</f>
        <v>19.402</v>
      </c>
      <c r="G38" s="27">
        <f>G42</f>
        <v>0</v>
      </c>
      <c r="H38" s="27">
        <f>H42</f>
        <v>0</v>
      </c>
    </row>
    <row r="39" spans="1:8" ht="23.25" customHeight="1">
      <c r="A39" s="12" t="s">
        <v>7</v>
      </c>
      <c r="B39" s="10" t="s">
        <v>103</v>
      </c>
      <c r="C39" s="10" t="s">
        <v>106</v>
      </c>
      <c r="D39" s="10" t="s">
        <v>8</v>
      </c>
      <c r="E39" s="28"/>
      <c r="F39" s="8">
        <f>F42</f>
        <v>19.402</v>
      </c>
      <c r="G39" s="8">
        <f>G42</f>
        <v>0</v>
      </c>
      <c r="H39" s="8">
        <f>H42</f>
        <v>0</v>
      </c>
    </row>
    <row r="40" spans="1:8" ht="38.25" customHeight="1">
      <c r="A40" s="12" t="s">
        <v>149</v>
      </c>
      <c r="B40" s="10" t="s">
        <v>103</v>
      </c>
      <c r="C40" s="10" t="s">
        <v>106</v>
      </c>
      <c r="D40" s="10" t="s">
        <v>28</v>
      </c>
      <c r="E40" s="11"/>
      <c r="F40" s="8">
        <f>F42</f>
        <v>19.402</v>
      </c>
      <c r="G40" s="8">
        <f>G42</f>
        <v>0</v>
      </c>
      <c r="H40" s="8">
        <f>H42</f>
        <v>0</v>
      </c>
    </row>
    <row r="41" spans="1:8" ht="74.25" customHeight="1">
      <c r="A41" s="12" t="s">
        <v>29</v>
      </c>
      <c r="B41" s="10" t="s">
        <v>103</v>
      </c>
      <c r="C41" s="10" t="s">
        <v>106</v>
      </c>
      <c r="D41" s="10" t="s">
        <v>30</v>
      </c>
      <c r="E41" s="11"/>
      <c r="F41" s="8">
        <f>F42</f>
        <v>19.402</v>
      </c>
      <c r="G41" s="8">
        <f>G42</f>
        <v>0</v>
      </c>
      <c r="H41" s="8">
        <f>H42</f>
        <v>0</v>
      </c>
    </row>
    <row r="42" spans="1:8" ht="16.5" customHeight="1">
      <c r="A42" s="12" t="s">
        <v>31</v>
      </c>
      <c r="B42" s="10" t="s">
        <v>103</v>
      </c>
      <c r="C42" s="10" t="s">
        <v>106</v>
      </c>
      <c r="D42" s="10" t="s">
        <v>30</v>
      </c>
      <c r="E42" s="11">
        <v>540</v>
      </c>
      <c r="F42" s="8">
        <v>19.402</v>
      </c>
      <c r="G42" s="8">
        <v>0</v>
      </c>
      <c r="H42" s="8">
        <v>0</v>
      </c>
    </row>
    <row r="43" spans="1:8" ht="18.75" customHeight="1">
      <c r="A43" s="15" t="s">
        <v>32</v>
      </c>
      <c r="B43" s="16" t="s">
        <v>103</v>
      </c>
      <c r="C43" s="16">
        <v>11</v>
      </c>
      <c r="D43" s="16"/>
      <c r="E43" s="28"/>
      <c r="F43" s="17">
        <f>F47</f>
        <v>2</v>
      </c>
      <c r="G43" s="17">
        <v>2</v>
      </c>
      <c r="H43" s="17">
        <v>2</v>
      </c>
    </row>
    <row r="44" spans="1:8" ht="21.75" customHeight="1">
      <c r="A44" s="12" t="s">
        <v>7</v>
      </c>
      <c r="B44" s="10" t="s">
        <v>103</v>
      </c>
      <c r="C44" s="10">
        <v>11</v>
      </c>
      <c r="D44" s="10" t="s">
        <v>8</v>
      </c>
      <c r="E44" s="28"/>
      <c r="F44" s="8">
        <v>2</v>
      </c>
      <c r="G44" s="8">
        <v>2</v>
      </c>
      <c r="H44" s="8">
        <v>2</v>
      </c>
    </row>
    <row r="45" spans="1:8" ht="42" customHeight="1">
      <c r="A45" s="14" t="s">
        <v>33</v>
      </c>
      <c r="B45" s="10" t="s">
        <v>103</v>
      </c>
      <c r="C45" s="10">
        <v>11</v>
      </c>
      <c r="D45" s="13" t="s">
        <v>34</v>
      </c>
      <c r="E45" s="11"/>
      <c r="F45" s="8">
        <f>F47</f>
        <v>2</v>
      </c>
      <c r="G45" s="8">
        <f>G47</f>
        <v>2</v>
      </c>
      <c r="H45" s="8">
        <f>H47</f>
        <v>2</v>
      </c>
    </row>
    <row r="46" spans="1:8" ht="39" customHeight="1">
      <c r="A46" s="12" t="s">
        <v>35</v>
      </c>
      <c r="B46" s="10" t="s">
        <v>103</v>
      </c>
      <c r="C46" s="10">
        <v>11</v>
      </c>
      <c r="D46" s="13" t="s">
        <v>36</v>
      </c>
      <c r="E46" s="11"/>
      <c r="F46" s="8">
        <f>F47</f>
        <v>2</v>
      </c>
      <c r="G46" s="8">
        <f>G47</f>
        <v>2</v>
      </c>
      <c r="H46" s="8">
        <f>H47</f>
        <v>2</v>
      </c>
    </row>
    <row r="47" spans="1:8" ht="21.75" customHeight="1">
      <c r="A47" s="12" t="s">
        <v>37</v>
      </c>
      <c r="B47" s="10" t="s">
        <v>103</v>
      </c>
      <c r="C47" s="10">
        <v>11</v>
      </c>
      <c r="D47" s="13" t="s">
        <v>36</v>
      </c>
      <c r="E47" s="11">
        <v>870</v>
      </c>
      <c r="F47" s="8">
        <v>2</v>
      </c>
      <c r="G47" s="8">
        <v>2</v>
      </c>
      <c r="H47" s="8">
        <v>2</v>
      </c>
    </row>
    <row r="48" spans="1:8" ht="27.75" customHeight="1">
      <c r="A48" s="15" t="s">
        <v>38</v>
      </c>
      <c r="B48" s="16" t="s">
        <v>103</v>
      </c>
      <c r="C48" s="16">
        <v>13</v>
      </c>
      <c r="D48" s="16"/>
      <c r="E48" s="28"/>
      <c r="F48" s="17">
        <f>F52+F56+F62+F58</f>
        <v>207.198</v>
      </c>
      <c r="G48" s="17">
        <f>G52+G56+G62</f>
        <v>16</v>
      </c>
      <c r="H48" s="17">
        <f>H52+H56+H62</f>
        <v>16</v>
      </c>
    </row>
    <row r="49" spans="1:8" ht="63.75" customHeight="1">
      <c r="A49" s="12" t="s">
        <v>139</v>
      </c>
      <c r="B49" s="10" t="s">
        <v>103</v>
      </c>
      <c r="C49" s="10">
        <v>13</v>
      </c>
      <c r="D49" s="13" t="s">
        <v>39</v>
      </c>
      <c r="E49" s="11"/>
      <c r="F49" s="8">
        <f>F52</f>
        <v>10</v>
      </c>
      <c r="G49" s="8">
        <f>G52</f>
        <v>10</v>
      </c>
      <c r="H49" s="8">
        <f>H52</f>
        <v>10</v>
      </c>
    </row>
    <row r="50" spans="1:8" ht="42.75" customHeight="1">
      <c r="A50" s="12" t="s">
        <v>40</v>
      </c>
      <c r="B50" s="10" t="s">
        <v>103</v>
      </c>
      <c r="C50" s="10">
        <v>13</v>
      </c>
      <c r="D50" s="13" t="s">
        <v>41</v>
      </c>
      <c r="E50" s="11"/>
      <c r="F50" s="8">
        <f>F52</f>
        <v>10</v>
      </c>
      <c r="G50" s="8">
        <f>G52</f>
        <v>10</v>
      </c>
      <c r="H50" s="8">
        <f>H52</f>
        <v>10</v>
      </c>
    </row>
    <row r="51" spans="1:8" ht="42" customHeight="1">
      <c r="A51" s="12" t="s">
        <v>144</v>
      </c>
      <c r="B51" s="10" t="s">
        <v>103</v>
      </c>
      <c r="C51" s="10">
        <v>13</v>
      </c>
      <c r="D51" s="13" t="s">
        <v>42</v>
      </c>
      <c r="E51" s="11"/>
      <c r="F51" s="8">
        <f>F52</f>
        <v>10</v>
      </c>
      <c r="G51" s="8">
        <f>G52</f>
        <v>10</v>
      </c>
      <c r="H51" s="8">
        <f>H52</f>
        <v>10</v>
      </c>
    </row>
    <row r="52" spans="1:8" ht="38.25" customHeight="1">
      <c r="A52" s="12" t="s">
        <v>15</v>
      </c>
      <c r="B52" s="10" t="s">
        <v>103</v>
      </c>
      <c r="C52" s="10">
        <v>13</v>
      </c>
      <c r="D52" s="13" t="s">
        <v>42</v>
      </c>
      <c r="E52" s="11">
        <v>240</v>
      </c>
      <c r="F52" s="8">
        <v>10</v>
      </c>
      <c r="G52" s="8">
        <v>10</v>
      </c>
      <c r="H52" s="8">
        <v>10</v>
      </c>
    </row>
    <row r="53" spans="1:8" ht="18" customHeight="1">
      <c r="A53" s="12" t="s">
        <v>7</v>
      </c>
      <c r="B53" s="10" t="s">
        <v>103</v>
      </c>
      <c r="C53" s="10">
        <v>13</v>
      </c>
      <c r="D53" s="10" t="s">
        <v>8</v>
      </c>
      <c r="E53" s="11"/>
      <c r="F53" s="8">
        <f>F54+F59</f>
        <v>197.198</v>
      </c>
      <c r="G53" s="8">
        <f>G54+G59</f>
        <v>6</v>
      </c>
      <c r="H53" s="8">
        <f>H54+H59</f>
        <v>6</v>
      </c>
    </row>
    <row r="54" spans="1:8" ht="39.75" customHeight="1">
      <c r="A54" s="14" t="s">
        <v>33</v>
      </c>
      <c r="B54" s="10" t="s">
        <v>103</v>
      </c>
      <c r="C54" s="10">
        <v>13</v>
      </c>
      <c r="D54" s="10" t="s">
        <v>34</v>
      </c>
      <c r="E54" s="11"/>
      <c r="F54" s="8">
        <f>F56+F58</f>
        <v>187</v>
      </c>
      <c r="G54" s="8">
        <f>G56</f>
        <v>6</v>
      </c>
      <c r="H54" s="8">
        <f>H56</f>
        <v>6</v>
      </c>
    </row>
    <row r="55" spans="1:8" ht="40.5" customHeight="1">
      <c r="A55" s="14" t="s">
        <v>43</v>
      </c>
      <c r="B55" s="10" t="s">
        <v>103</v>
      </c>
      <c r="C55" s="10">
        <v>13</v>
      </c>
      <c r="D55" s="10" t="s">
        <v>44</v>
      </c>
      <c r="E55" s="11"/>
      <c r="F55" s="8">
        <f>F56</f>
        <v>157</v>
      </c>
      <c r="G55" s="8">
        <v>6</v>
      </c>
      <c r="H55" s="8">
        <f>H56</f>
        <v>6</v>
      </c>
    </row>
    <row r="56" spans="1:8" ht="43.5" customHeight="1">
      <c r="A56" s="12" t="s">
        <v>15</v>
      </c>
      <c r="B56" s="10" t="s">
        <v>103</v>
      </c>
      <c r="C56" s="10">
        <v>13</v>
      </c>
      <c r="D56" s="10" t="s">
        <v>44</v>
      </c>
      <c r="E56" s="11">
        <v>240</v>
      </c>
      <c r="F56" s="8">
        <v>157</v>
      </c>
      <c r="G56" s="8">
        <v>6</v>
      </c>
      <c r="H56" s="8">
        <v>6</v>
      </c>
    </row>
    <row r="57" spans="1:8" ht="26.25" customHeight="1">
      <c r="A57" s="12" t="s">
        <v>121</v>
      </c>
      <c r="B57" s="10" t="s">
        <v>103</v>
      </c>
      <c r="C57" s="10">
        <v>13</v>
      </c>
      <c r="D57" s="10" t="s">
        <v>122</v>
      </c>
      <c r="E57" s="11"/>
      <c r="F57" s="8">
        <f>F58</f>
        <v>30</v>
      </c>
      <c r="G57" s="8">
        <f>G58</f>
        <v>0</v>
      </c>
      <c r="H57" s="8">
        <f>H58</f>
        <v>0</v>
      </c>
    </row>
    <row r="58" spans="1:8" ht="41.25" customHeight="1">
      <c r="A58" s="12" t="s">
        <v>15</v>
      </c>
      <c r="B58" s="10" t="s">
        <v>103</v>
      </c>
      <c r="C58" s="10">
        <v>13</v>
      </c>
      <c r="D58" s="10" t="s">
        <v>122</v>
      </c>
      <c r="E58" s="11">
        <v>240</v>
      </c>
      <c r="F58" s="8">
        <v>30</v>
      </c>
      <c r="G58" s="8">
        <v>0</v>
      </c>
      <c r="H58" s="8">
        <v>0</v>
      </c>
    </row>
    <row r="59" spans="1:8" ht="40.5" customHeight="1">
      <c r="A59" s="12" t="s">
        <v>149</v>
      </c>
      <c r="B59" s="10" t="s">
        <v>103</v>
      </c>
      <c r="C59" s="10">
        <v>13</v>
      </c>
      <c r="D59" s="10" t="s">
        <v>28</v>
      </c>
      <c r="E59" s="11"/>
      <c r="F59" s="8">
        <f>F62</f>
        <v>10.198</v>
      </c>
      <c r="G59" s="8">
        <f>G62</f>
        <v>0</v>
      </c>
      <c r="H59" s="8">
        <f>H62</f>
        <v>0</v>
      </c>
    </row>
    <row r="60" spans="1:8" ht="18" customHeight="1">
      <c r="A60" s="48" t="s">
        <v>150</v>
      </c>
      <c r="B60" s="59" t="s">
        <v>103</v>
      </c>
      <c r="C60" s="59">
        <v>13</v>
      </c>
      <c r="D60" s="59" t="s">
        <v>46</v>
      </c>
      <c r="E60" s="57"/>
      <c r="F60" s="55">
        <f>F62</f>
        <v>10.198</v>
      </c>
      <c r="G60" s="55">
        <f>G62</f>
        <v>0</v>
      </c>
      <c r="H60" s="55">
        <f>H62</f>
        <v>0</v>
      </c>
    </row>
    <row r="61" spans="1:8" ht="65.25" customHeight="1">
      <c r="A61" s="48"/>
      <c r="B61" s="59"/>
      <c r="C61" s="59"/>
      <c r="D61" s="59"/>
      <c r="E61" s="57"/>
      <c r="F61" s="55"/>
      <c r="G61" s="55"/>
      <c r="H61" s="55"/>
    </row>
    <row r="62" spans="1:8" ht="24.75" customHeight="1">
      <c r="A62" s="12" t="s">
        <v>31</v>
      </c>
      <c r="B62" s="10" t="s">
        <v>103</v>
      </c>
      <c r="C62" s="10">
        <v>13</v>
      </c>
      <c r="D62" s="10" t="s">
        <v>46</v>
      </c>
      <c r="E62" s="11">
        <v>540</v>
      </c>
      <c r="F62" s="8">
        <v>10.198</v>
      </c>
      <c r="G62" s="8">
        <v>0</v>
      </c>
      <c r="H62" s="8">
        <v>0</v>
      </c>
    </row>
    <row r="63" spans="1:8" ht="21.75" customHeight="1">
      <c r="A63" s="15" t="s">
        <v>47</v>
      </c>
      <c r="B63" s="16" t="s">
        <v>104</v>
      </c>
      <c r="C63" s="16"/>
      <c r="D63" s="16"/>
      <c r="E63" s="28"/>
      <c r="F63" s="17">
        <f>F64</f>
        <v>115.05</v>
      </c>
      <c r="G63" s="17">
        <f>G64</f>
        <v>120.22</v>
      </c>
      <c r="H63" s="17">
        <f>H64</f>
        <v>124.46000000000001</v>
      </c>
    </row>
    <row r="64" spans="1:8" ht="27" customHeight="1">
      <c r="A64" s="15" t="s">
        <v>48</v>
      </c>
      <c r="B64" s="16" t="s">
        <v>104</v>
      </c>
      <c r="C64" s="16" t="s">
        <v>108</v>
      </c>
      <c r="D64" s="16"/>
      <c r="E64" s="28"/>
      <c r="F64" s="17">
        <f>F68+F69</f>
        <v>115.05</v>
      </c>
      <c r="G64" s="17">
        <f>G68+G69</f>
        <v>120.22</v>
      </c>
      <c r="H64" s="17">
        <f>H68+H69</f>
        <v>124.46000000000001</v>
      </c>
    </row>
    <row r="65" spans="1:8" ht="23.25" customHeight="1">
      <c r="A65" s="12" t="s">
        <v>7</v>
      </c>
      <c r="B65" s="10" t="s">
        <v>104</v>
      </c>
      <c r="C65" s="10" t="s">
        <v>108</v>
      </c>
      <c r="D65" s="10" t="s">
        <v>8</v>
      </c>
      <c r="E65" s="11"/>
      <c r="F65" s="8">
        <f>F68+F69</f>
        <v>115.05</v>
      </c>
      <c r="G65" s="8">
        <f>G68+G69</f>
        <v>120.22</v>
      </c>
      <c r="H65" s="8">
        <f>H68+H69</f>
        <v>124.46000000000001</v>
      </c>
    </row>
    <row r="66" spans="1:8" ht="38.25" customHeight="1">
      <c r="A66" s="12" t="s">
        <v>49</v>
      </c>
      <c r="B66" s="10" t="s">
        <v>104</v>
      </c>
      <c r="C66" s="10" t="s">
        <v>108</v>
      </c>
      <c r="D66" s="13" t="s">
        <v>25</v>
      </c>
      <c r="E66" s="11"/>
      <c r="F66" s="8">
        <f>F68+F69</f>
        <v>115.05</v>
      </c>
      <c r="G66" s="8">
        <f>G68+G69</f>
        <v>120.22</v>
      </c>
      <c r="H66" s="8">
        <f>H68+H69</f>
        <v>124.46000000000001</v>
      </c>
    </row>
    <row r="67" spans="1:8" ht="41.25" customHeight="1">
      <c r="A67" s="12" t="s">
        <v>50</v>
      </c>
      <c r="B67" s="10" t="s">
        <v>104</v>
      </c>
      <c r="C67" s="10" t="s">
        <v>108</v>
      </c>
      <c r="D67" s="13" t="s">
        <v>51</v>
      </c>
      <c r="E67" s="11"/>
      <c r="F67" s="8">
        <f>F68</f>
        <v>101.44246</v>
      </c>
      <c r="G67" s="8">
        <f>G68+G69</f>
        <v>120.22</v>
      </c>
      <c r="H67" s="8">
        <f>H68+H69</f>
        <v>124.46000000000001</v>
      </c>
    </row>
    <row r="68" spans="1:8" ht="39" customHeight="1">
      <c r="A68" s="12" t="s">
        <v>11</v>
      </c>
      <c r="B68" s="10" t="s">
        <v>104</v>
      </c>
      <c r="C68" s="10" t="s">
        <v>108</v>
      </c>
      <c r="D68" s="13" t="s">
        <v>51</v>
      </c>
      <c r="E68" s="11">
        <v>120</v>
      </c>
      <c r="F68" s="8">
        <v>101.44246</v>
      </c>
      <c r="G68" s="8">
        <v>95.5</v>
      </c>
      <c r="H68" s="8">
        <v>95.5</v>
      </c>
    </row>
    <row r="69" spans="1:8" ht="41.25" customHeight="1">
      <c r="A69" s="12" t="s">
        <v>15</v>
      </c>
      <c r="B69" s="10" t="s">
        <v>104</v>
      </c>
      <c r="C69" s="10" t="s">
        <v>108</v>
      </c>
      <c r="D69" s="13" t="s">
        <v>51</v>
      </c>
      <c r="E69" s="11">
        <v>240</v>
      </c>
      <c r="F69" s="8">
        <v>13.60754</v>
      </c>
      <c r="G69" s="8">
        <v>24.72</v>
      </c>
      <c r="H69" s="8">
        <v>28.96</v>
      </c>
    </row>
    <row r="70" spans="1:8" ht="30.75" customHeight="1">
      <c r="A70" s="15" t="s">
        <v>52</v>
      </c>
      <c r="B70" s="16" t="s">
        <v>108</v>
      </c>
      <c r="C70" s="16"/>
      <c r="D70" s="16"/>
      <c r="E70" s="28"/>
      <c r="F70" s="17">
        <f aca="true" t="shared" si="0" ref="F70:H71">F71</f>
        <v>9</v>
      </c>
      <c r="G70" s="17">
        <f t="shared" si="0"/>
        <v>28</v>
      </c>
      <c r="H70" s="17">
        <f t="shared" si="0"/>
        <v>28</v>
      </c>
    </row>
    <row r="71" spans="1:8" ht="60" customHeight="1">
      <c r="A71" s="15" t="s">
        <v>151</v>
      </c>
      <c r="B71" s="16" t="s">
        <v>108</v>
      </c>
      <c r="C71" s="16">
        <v>10</v>
      </c>
      <c r="D71" s="16"/>
      <c r="E71" s="28"/>
      <c r="F71" s="17">
        <f t="shared" si="0"/>
        <v>9</v>
      </c>
      <c r="G71" s="17">
        <f t="shared" si="0"/>
        <v>28</v>
      </c>
      <c r="H71" s="17">
        <f t="shared" si="0"/>
        <v>28</v>
      </c>
    </row>
    <row r="72" spans="1:8" ht="69" customHeight="1">
      <c r="A72" s="12" t="s">
        <v>138</v>
      </c>
      <c r="B72" s="10" t="s">
        <v>108</v>
      </c>
      <c r="C72" s="10">
        <v>10</v>
      </c>
      <c r="D72" s="10" t="s">
        <v>53</v>
      </c>
      <c r="E72" s="11"/>
      <c r="F72" s="8">
        <f>F75+F78</f>
        <v>9</v>
      </c>
      <c r="G72" s="8">
        <f>G75+G78</f>
        <v>28</v>
      </c>
      <c r="H72" s="8">
        <f>H75+H78</f>
        <v>28</v>
      </c>
    </row>
    <row r="73" spans="1:8" ht="66.75" customHeight="1">
      <c r="A73" s="14" t="s">
        <v>54</v>
      </c>
      <c r="B73" s="10" t="s">
        <v>108</v>
      </c>
      <c r="C73" s="10">
        <v>10</v>
      </c>
      <c r="D73" s="10" t="s">
        <v>55</v>
      </c>
      <c r="E73" s="11"/>
      <c r="F73" s="8">
        <f>F75</f>
        <v>6</v>
      </c>
      <c r="G73" s="8">
        <f>G75</f>
        <v>21</v>
      </c>
      <c r="H73" s="8">
        <f>H75</f>
        <v>21</v>
      </c>
    </row>
    <row r="74" spans="1:8" ht="39" customHeight="1">
      <c r="A74" s="12" t="s">
        <v>144</v>
      </c>
      <c r="B74" s="10" t="s">
        <v>108</v>
      </c>
      <c r="C74" s="10">
        <v>10</v>
      </c>
      <c r="D74" s="10" t="s">
        <v>56</v>
      </c>
      <c r="E74" s="11"/>
      <c r="F74" s="8">
        <f>F75</f>
        <v>6</v>
      </c>
      <c r="G74" s="8">
        <f>G75</f>
        <v>21</v>
      </c>
      <c r="H74" s="8">
        <f>H75</f>
        <v>21</v>
      </c>
    </row>
    <row r="75" spans="1:8" ht="39.75" customHeight="1">
      <c r="A75" s="12" t="s">
        <v>15</v>
      </c>
      <c r="B75" s="10" t="s">
        <v>108</v>
      </c>
      <c r="C75" s="10">
        <v>10</v>
      </c>
      <c r="D75" s="10" t="s">
        <v>56</v>
      </c>
      <c r="E75" s="11">
        <v>240</v>
      </c>
      <c r="F75" s="8">
        <v>6</v>
      </c>
      <c r="G75" s="8">
        <v>21</v>
      </c>
      <c r="H75" s="8">
        <v>21</v>
      </c>
    </row>
    <row r="76" spans="1:8" ht="27" customHeight="1">
      <c r="A76" s="14" t="s">
        <v>57</v>
      </c>
      <c r="B76" s="10" t="s">
        <v>108</v>
      </c>
      <c r="C76" s="10">
        <v>10</v>
      </c>
      <c r="D76" s="10" t="s">
        <v>58</v>
      </c>
      <c r="E76" s="11"/>
      <c r="F76" s="8">
        <f>F78</f>
        <v>3</v>
      </c>
      <c r="G76" s="8">
        <f>G78</f>
        <v>7</v>
      </c>
      <c r="H76" s="8">
        <f>H78</f>
        <v>7</v>
      </c>
    </row>
    <row r="77" spans="1:8" ht="38.25" customHeight="1">
      <c r="A77" s="12" t="s">
        <v>145</v>
      </c>
      <c r="B77" s="10" t="s">
        <v>108</v>
      </c>
      <c r="C77" s="10">
        <v>10</v>
      </c>
      <c r="D77" s="10" t="s">
        <v>59</v>
      </c>
      <c r="E77" s="11"/>
      <c r="F77" s="8">
        <f>F78</f>
        <v>3</v>
      </c>
      <c r="G77" s="8">
        <f>G78</f>
        <v>7</v>
      </c>
      <c r="H77" s="8">
        <f>H78</f>
        <v>7</v>
      </c>
    </row>
    <row r="78" spans="1:8" ht="39" customHeight="1">
      <c r="A78" s="12" t="s">
        <v>15</v>
      </c>
      <c r="B78" s="10" t="s">
        <v>108</v>
      </c>
      <c r="C78" s="10">
        <v>10</v>
      </c>
      <c r="D78" s="10" t="s">
        <v>59</v>
      </c>
      <c r="E78" s="11">
        <v>240</v>
      </c>
      <c r="F78" s="8">
        <v>3</v>
      </c>
      <c r="G78" s="8">
        <v>7</v>
      </c>
      <c r="H78" s="8">
        <v>7</v>
      </c>
    </row>
    <row r="79" spans="1:8" ht="18" customHeight="1">
      <c r="A79" s="15" t="s">
        <v>60</v>
      </c>
      <c r="B79" s="16" t="s">
        <v>105</v>
      </c>
      <c r="C79" s="16"/>
      <c r="D79" s="16"/>
      <c r="E79" s="28"/>
      <c r="F79" s="17">
        <f>F80+F85</f>
        <v>1103.4536199999998</v>
      </c>
      <c r="G79" s="17">
        <f>G80+G85</f>
        <v>710.07</v>
      </c>
      <c r="H79" s="17">
        <f>H80+H85</f>
        <v>737.95</v>
      </c>
    </row>
    <row r="80" spans="1:8" ht="18" customHeight="1">
      <c r="A80" s="15" t="s">
        <v>61</v>
      </c>
      <c r="B80" s="16" t="s">
        <v>105</v>
      </c>
      <c r="C80" s="16" t="s">
        <v>109</v>
      </c>
      <c r="D80" s="16"/>
      <c r="E80" s="28"/>
      <c r="F80" s="17">
        <f>F84</f>
        <v>5.1</v>
      </c>
      <c r="G80" s="17">
        <f>G84</f>
        <v>0</v>
      </c>
      <c r="H80" s="17">
        <f>H84</f>
        <v>0</v>
      </c>
    </row>
    <row r="81" spans="1:8" ht="17.25" customHeight="1">
      <c r="A81" s="12" t="s">
        <v>7</v>
      </c>
      <c r="B81" s="10" t="s">
        <v>105</v>
      </c>
      <c r="C81" s="10" t="s">
        <v>109</v>
      </c>
      <c r="D81" s="10" t="s">
        <v>8</v>
      </c>
      <c r="E81" s="28"/>
      <c r="F81" s="8">
        <f>F84</f>
        <v>5.1</v>
      </c>
      <c r="G81" s="8">
        <f>G84</f>
        <v>0</v>
      </c>
      <c r="H81" s="8">
        <f>H84</f>
        <v>0</v>
      </c>
    </row>
    <row r="82" spans="1:8" ht="39" customHeight="1">
      <c r="A82" s="12" t="s">
        <v>149</v>
      </c>
      <c r="B82" s="10" t="s">
        <v>105</v>
      </c>
      <c r="C82" s="10" t="s">
        <v>109</v>
      </c>
      <c r="D82" s="10" t="s">
        <v>28</v>
      </c>
      <c r="E82" s="11"/>
      <c r="F82" s="8">
        <f>F84</f>
        <v>5.1</v>
      </c>
      <c r="G82" s="8">
        <f>G84</f>
        <v>0</v>
      </c>
      <c r="H82" s="8">
        <f>H84</f>
        <v>0</v>
      </c>
    </row>
    <row r="83" spans="1:8" ht="76.5" customHeight="1">
      <c r="A83" s="12" t="s">
        <v>62</v>
      </c>
      <c r="B83" s="10" t="s">
        <v>105</v>
      </c>
      <c r="C83" s="10" t="s">
        <v>109</v>
      </c>
      <c r="D83" s="10" t="s">
        <v>46</v>
      </c>
      <c r="E83" s="11"/>
      <c r="F83" s="8">
        <f>F84</f>
        <v>5.1</v>
      </c>
      <c r="G83" s="8">
        <f>G84</f>
        <v>0</v>
      </c>
      <c r="H83" s="8">
        <f>H84</f>
        <v>0</v>
      </c>
    </row>
    <row r="84" spans="1:8" ht="22.5" customHeight="1">
      <c r="A84" s="12" t="s">
        <v>31</v>
      </c>
      <c r="B84" s="10" t="s">
        <v>105</v>
      </c>
      <c r="C84" s="10" t="s">
        <v>109</v>
      </c>
      <c r="D84" s="10" t="s">
        <v>46</v>
      </c>
      <c r="E84" s="11">
        <v>540</v>
      </c>
      <c r="F84" s="8">
        <v>5.1</v>
      </c>
      <c r="G84" s="8">
        <v>0</v>
      </c>
      <c r="H84" s="8">
        <v>0</v>
      </c>
    </row>
    <row r="85" spans="1:8" ht="24.75" customHeight="1">
      <c r="A85" s="15" t="s">
        <v>63</v>
      </c>
      <c r="B85" s="16" t="s">
        <v>105</v>
      </c>
      <c r="C85" s="16" t="s">
        <v>110</v>
      </c>
      <c r="D85" s="10"/>
      <c r="E85" s="11"/>
      <c r="F85" s="17">
        <f>F86</f>
        <v>1098.3536199999999</v>
      </c>
      <c r="G85" s="17">
        <f>G86</f>
        <v>710.07</v>
      </c>
      <c r="H85" s="17">
        <f>H86</f>
        <v>737.95</v>
      </c>
    </row>
    <row r="86" spans="1:8" ht="72" customHeight="1">
      <c r="A86" s="12" t="s">
        <v>137</v>
      </c>
      <c r="B86" s="10" t="s">
        <v>105</v>
      </c>
      <c r="C86" s="10" t="s">
        <v>110</v>
      </c>
      <c r="D86" s="10" t="s">
        <v>64</v>
      </c>
      <c r="E86" s="11"/>
      <c r="F86" s="8">
        <f>F89+F91+F93</f>
        <v>1098.3536199999999</v>
      </c>
      <c r="G86" s="8">
        <f>G89+G91+G93</f>
        <v>710.07</v>
      </c>
      <c r="H86" s="8">
        <f>H89+H91+H93</f>
        <v>737.95</v>
      </c>
    </row>
    <row r="87" spans="1:8" ht="87" customHeight="1">
      <c r="A87" s="14" t="s">
        <v>114</v>
      </c>
      <c r="B87" s="10" t="s">
        <v>105</v>
      </c>
      <c r="C87" s="10" t="s">
        <v>110</v>
      </c>
      <c r="D87" s="10" t="s">
        <v>65</v>
      </c>
      <c r="E87" s="11"/>
      <c r="F87" s="8">
        <f>SUM(F88,F90,F92)</f>
        <v>1098.3536199999999</v>
      </c>
      <c r="G87" s="8">
        <f>SUM(G88,G90,G92)</f>
        <v>710.07</v>
      </c>
      <c r="H87" s="8">
        <f>SUM(H88,H90,H92)</f>
        <v>737.95</v>
      </c>
    </row>
    <row r="88" spans="1:8" ht="39" customHeight="1">
      <c r="A88" s="12" t="s">
        <v>142</v>
      </c>
      <c r="B88" s="10" t="s">
        <v>105</v>
      </c>
      <c r="C88" s="10" t="s">
        <v>110</v>
      </c>
      <c r="D88" s="10" t="s">
        <v>66</v>
      </c>
      <c r="E88" s="11"/>
      <c r="F88" s="8">
        <f>F89</f>
        <v>548.35362</v>
      </c>
      <c r="G88" s="8">
        <f>G89</f>
        <v>343.07</v>
      </c>
      <c r="H88" s="8">
        <f>H89</f>
        <v>370.95</v>
      </c>
    </row>
    <row r="89" spans="1:8" ht="41.25" customHeight="1">
      <c r="A89" s="12" t="s">
        <v>15</v>
      </c>
      <c r="B89" s="10" t="s">
        <v>105</v>
      </c>
      <c r="C89" s="10" t="s">
        <v>110</v>
      </c>
      <c r="D89" s="10" t="s">
        <v>66</v>
      </c>
      <c r="E89" s="11">
        <v>240</v>
      </c>
      <c r="F89" s="8">
        <v>548.35362</v>
      </c>
      <c r="G89" s="8">
        <v>343.07</v>
      </c>
      <c r="H89" s="8">
        <v>370.95</v>
      </c>
    </row>
    <row r="90" spans="1:8" ht="132.75" customHeight="1">
      <c r="A90" s="12" t="s">
        <v>136</v>
      </c>
      <c r="B90" s="10" t="s">
        <v>105</v>
      </c>
      <c r="C90" s="10" t="s">
        <v>110</v>
      </c>
      <c r="D90" s="10" t="s">
        <v>118</v>
      </c>
      <c r="E90" s="11"/>
      <c r="F90" s="8">
        <f>F91</f>
        <v>522</v>
      </c>
      <c r="G90" s="8">
        <f>G91</f>
        <v>348</v>
      </c>
      <c r="H90" s="8">
        <f>H91</f>
        <v>348</v>
      </c>
    </row>
    <row r="91" spans="1:8" ht="42" customHeight="1">
      <c r="A91" s="12" t="s">
        <v>15</v>
      </c>
      <c r="B91" s="10" t="s">
        <v>105</v>
      </c>
      <c r="C91" s="10" t="s">
        <v>110</v>
      </c>
      <c r="D91" s="10" t="s">
        <v>118</v>
      </c>
      <c r="E91" s="11">
        <v>240</v>
      </c>
      <c r="F91" s="8">
        <v>522</v>
      </c>
      <c r="G91" s="8">
        <v>348</v>
      </c>
      <c r="H91" s="8">
        <v>348</v>
      </c>
    </row>
    <row r="92" spans="1:8" ht="159.75" customHeight="1">
      <c r="A92" s="12" t="s">
        <v>135</v>
      </c>
      <c r="B92" s="10" t="s">
        <v>105</v>
      </c>
      <c r="C92" s="10" t="s">
        <v>110</v>
      </c>
      <c r="D92" s="13" t="s">
        <v>119</v>
      </c>
      <c r="E92" s="11"/>
      <c r="F92" s="8">
        <f>F93</f>
        <v>28</v>
      </c>
      <c r="G92" s="8">
        <f>G93</f>
        <v>19</v>
      </c>
      <c r="H92" s="8">
        <f>H93</f>
        <v>19</v>
      </c>
    </row>
    <row r="93" spans="1:8" ht="40.5" customHeight="1">
      <c r="A93" s="12" t="s">
        <v>15</v>
      </c>
      <c r="B93" s="10" t="s">
        <v>105</v>
      </c>
      <c r="C93" s="10" t="s">
        <v>110</v>
      </c>
      <c r="D93" s="13" t="s">
        <v>119</v>
      </c>
      <c r="E93" s="11">
        <v>240</v>
      </c>
      <c r="F93" s="8">
        <v>28</v>
      </c>
      <c r="G93" s="8">
        <v>19</v>
      </c>
      <c r="H93" s="8">
        <v>19</v>
      </c>
    </row>
    <row r="94" spans="1:8" ht="19.5" customHeight="1">
      <c r="A94" s="15" t="s">
        <v>68</v>
      </c>
      <c r="B94" s="16" t="s">
        <v>109</v>
      </c>
      <c r="C94" s="16"/>
      <c r="D94" s="16"/>
      <c r="E94" s="28"/>
      <c r="F94" s="17">
        <f>F95</f>
        <v>657.5</v>
      </c>
      <c r="G94" s="17">
        <f>G95</f>
        <v>880</v>
      </c>
      <c r="H94" s="17">
        <f>H95</f>
        <v>470</v>
      </c>
    </row>
    <row r="95" spans="1:8" ht="19.5" customHeight="1">
      <c r="A95" s="15" t="s">
        <v>69</v>
      </c>
      <c r="B95" s="16" t="s">
        <v>109</v>
      </c>
      <c r="C95" s="16" t="s">
        <v>108</v>
      </c>
      <c r="D95" s="16"/>
      <c r="E95" s="28"/>
      <c r="F95" s="17">
        <f>F96+F114</f>
        <v>657.5</v>
      </c>
      <c r="G95" s="17">
        <f>G96+G114</f>
        <v>880</v>
      </c>
      <c r="H95" s="17">
        <f>H96+H114</f>
        <v>470</v>
      </c>
    </row>
    <row r="96" spans="1:8" ht="63.75" customHeight="1">
      <c r="A96" s="12" t="s">
        <v>134</v>
      </c>
      <c r="B96" s="10" t="s">
        <v>109</v>
      </c>
      <c r="C96" s="10" t="s">
        <v>108</v>
      </c>
      <c r="D96" s="10" t="s">
        <v>70</v>
      </c>
      <c r="E96" s="28"/>
      <c r="F96" s="8">
        <f>SUM(F99+F100+F109)</f>
        <v>652.5</v>
      </c>
      <c r="G96" s="8">
        <f>SUM(G99+G100+G109)</f>
        <v>870</v>
      </c>
      <c r="H96" s="8">
        <f>H97+H100+H109</f>
        <v>460</v>
      </c>
    </row>
    <row r="97" spans="1:8" ht="38.25" customHeight="1">
      <c r="A97" s="14" t="s">
        <v>71</v>
      </c>
      <c r="B97" s="10" t="s">
        <v>109</v>
      </c>
      <c r="C97" s="10" t="s">
        <v>108</v>
      </c>
      <c r="D97" s="10" t="s">
        <v>72</v>
      </c>
      <c r="E97" s="28"/>
      <c r="F97" s="8">
        <f>F99</f>
        <v>260</v>
      </c>
      <c r="G97" s="8">
        <f>G99</f>
        <v>290</v>
      </c>
      <c r="H97" s="8">
        <f>H99</f>
        <v>310</v>
      </c>
    </row>
    <row r="98" spans="1:8" ht="42" customHeight="1">
      <c r="A98" s="12" t="s">
        <v>142</v>
      </c>
      <c r="B98" s="10" t="s">
        <v>109</v>
      </c>
      <c r="C98" s="10" t="s">
        <v>108</v>
      </c>
      <c r="D98" s="10" t="s">
        <v>73</v>
      </c>
      <c r="E98" s="11"/>
      <c r="F98" s="8">
        <f>F99</f>
        <v>260</v>
      </c>
      <c r="G98" s="8">
        <f>G99</f>
        <v>290</v>
      </c>
      <c r="H98" s="8">
        <f>H99</f>
        <v>310</v>
      </c>
    </row>
    <row r="99" spans="1:8" ht="39" customHeight="1">
      <c r="A99" s="12" t="s">
        <v>15</v>
      </c>
      <c r="B99" s="10" t="s">
        <v>109</v>
      </c>
      <c r="C99" s="10" t="s">
        <v>108</v>
      </c>
      <c r="D99" s="10" t="s">
        <v>73</v>
      </c>
      <c r="E99" s="11">
        <v>240</v>
      </c>
      <c r="F99" s="8">
        <v>260</v>
      </c>
      <c r="G99" s="8">
        <v>290</v>
      </c>
      <c r="H99" s="8">
        <v>310</v>
      </c>
    </row>
    <row r="100" spans="1:8" s="6" customFormat="1" ht="26.25" customHeight="1">
      <c r="A100" s="14" t="s">
        <v>74</v>
      </c>
      <c r="B100" s="10" t="s">
        <v>109</v>
      </c>
      <c r="C100" s="10" t="s">
        <v>108</v>
      </c>
      <c r="D100" s="10" t="s">
        <v>75</v>
      </c>
      <c r="E100" s="11"/>
      <c r="F100" s="8">
        <f>SUM(F102+F106+F108)</f>
        <v>235</v>
      </c>
      <c r="G100" s="8">
        <f>SUM(G104+G108)</f>
        <v>465</v>
      </c>
      <c r="H100" s="8">
        <f>H108</f>
        <v>25</v>
      </c>
    </row>
    <row r="101" spans="1:8" ht="46.5" customHeight="1">
      <c r="A101" s="12" t="s">
        <v>154</v>
      </c>
      <c r="B101" s="10" t="s">
        <v>109</v>
      </c>
      <c r="C101" s="10" t="s">
        <v>108</v>
      </c>
      <c r="D101" s="10" t="s">
        <v>153</v>
      </c>
      <c r="E101" s="11"/>
      <c r="F101" s="8">
        <f>F102</f>
        <v>65</v>
      </c>
      <c r="G101" s="8">
        <v>0</v>
      </c>
      <c r="H101" s="8">
        <v>0</v>
      </c>
    </row>
    <row r="102" spans="1:8" ht="39.75" customHeight="1">
      <c r="A102" s="12" t="s">
        <v>15</v>
      </c>
      <c r="B102" s="10" t="s">
        <v>109</v>
      </c>
      <c r="C102" s="10" t="s">
        <v>108</v>
      </c>
      <c r="D102" s="10" t="s">
        <v>153</v>
      </c>
      <c r="E102" s="11">
        <v>240</v>
      </c>
      <c r="F102" s="8">
        <v>65</v>
      </c>
      <c r="G102" s="33">
        <v>0</v>
      </c>
      <c r="H102" s="33">
        <v>0</v>
      </c>
    </row>
    <row r="103" spans="1:8" ht="50.25" customHeight="1">
      <c r="A103" s="12" t="s">
        <v>158</v>
      </c>
      <c r="B103" s="10" t="s">
        <v>109</v>
      </c>
      <c r="C103" s="10" t="s">
        <v>109</v>
      </c>
      <c r="D103" s="10" t="s">
        <v>159</v>
      </c>
      <c r="E103" s="11"/>
      <c r="F103" s="8">
        <v>0</v>
      </c>
      <c r="G103" s="33">
        <v>445</v>
      </c>
      <c r="H103" s="33">
        <v>0</v>
      </c>
    </row>
    <row r="104" spans="1:8" ht="39.75" customHeight="1">
      <c r="A104" s="12" t="s">
        <v>15</v>
      </c>
      <c r="B104" s="10" t="s">
        <v>109</v>
      </c>
      <c r="C104" s="10" t="s">
        <v>108</v>
      </c>
      <c r="D104" s="10" t="s">
        <v>160</v>
      </c>
      <c r="E104" s="11">
        <v>520</v>
      </c>
      <c r="F104" s="8">
        <v>0</v>
      </c>
      <c r="G104" s="33">
        <v>445</v>
      </c>
      <c r="H104" s="33">
        <v>0</v>
      </c>
    </row>
    <row r="105" spans="1:8" ht="97.5" customHeight="1">
      <c r="A105" s="12" t="s">
        <v>161</v>
      </c>
      <c r="B105" s="10" t="s">
        <v>109</v>
      </c>
      <c r="C105" s="10" t="s">
        <v>109</v>
      </c>
      <c r="D105" s="10" t="s">
        <v>162</v>
      </c>
      <c r="E105" s="11"/>
      <c r="F105" s="8">
        <v>150</v>
      </c>
      <c r="G105" s="33">
        <v>0</v>
      </c>
      <c r="H105" s="33">
        <v>0</v>
      </c>
    </row>
    <row r="106" spans="1:8" ht="39.75" customHeight="1">
      <c r="A106" s="12" t="s">
        <v>15</v>
      </c>
      <c r="B106" s="10" t="s">
        <v>109</v>
      </c>
      <c r="C106" s="10" t="s">
        <v>108</v>
      </c>
      <c r="D106" s="10" t="s">
        <v>162</v>
      </c>
      <c r="E106" s="11">
        <v>240</v>
      </c>
      <c r="F106" s="8">
        <v>150</v>
      </c>
      <c r="G106" s="33">
        <v>0</v>
      </c>
      <c r="H106" s="33">
        <v>0</v>
      </c>
    </row>
    <row r="107" spans="1:8" ht="44.25" customHeight="1">
      <c r="A107" s="12" t="s">
        <v>142</v>
      </c>
      <c r="B107" s="10" t="s">
        <v>109</v>
      </c>
      <c r="C107" s="10" t="s">
        <v>108</v>
      </c>
      <c r="D107" s="10" t="s">
        <v>76</v>
      </c>
      <c r="E107" s="11"/>
      <c r="F107" s="8">
        <f>F108</f>
        <v>20</v>
      </c>
      <c r="G107" s="8">
        <f>G108</f>
        <v>20</v>
      </c>
      <c r="H107" s="8">
        <f>H108</f>
        <v>25</v>
      </c>
    </row>
    <row r="108" spans="1:8" ht="39" customHeight="1">
      <c r="A108" s="9" t="s">
        <v>15</v>
      </c>
      <c r="B108" s="29" t="s">
        <v>109</v>
      </c>
      <c r="C108" s="29" t="s">
        <v>108</v>
      </c>
      <c r="D108" s="29" t="s">
        <v>76</v>
      </c>
      <c r="E108" s="30">
        <v>240</v>
      </c>
      <c r="F108" s="31">
        <v>20</v>
      </c>
      <c r="G108" s="31">
        <v>20</v>
      </c>
      <c r="H108" s="31">
        <v>25</v>
      </c>
    </row>
    <row r="109" spans="1:8" ht="39" customHeight="1">
      <c r="A109" s="14" t="s">
        <v>77</v>
      </c>
      <c r="B109" s="10" t="s">
        <v>109</v>
      </c>
      <c r="C109" s="10" t="s">
        <v>108</v>
      </c>
      <c r="D109" s="10" t="s">
        <v>78</v>
      </c>
      <c r="E109" s="11"/>
      <c r="F109" s="8">
        <f>F113+F110</f>
        <v>157.5</v>
      </c>
      <c r="G109" s="8">
        <f>G113</f>
        <v>115</v>
      </c>
      <c r="H109" s="8">
        <f>H113</f>
        <v>125</v>
      </c>
    </row>
    <row r="110" spans="1:8" ht="154.5" customHeight="1">
      <c r="A110" s="42" t="s">
        <v>157</v>
      </c>
      <c r="B110" s="43" t="s">
        <v>109</v>
      </c>
      <c r="C110" s="43" t="s">
        <v>108</v>
      </c>
      <c r="D110" s="44" t="s">
        <v>155</v>
      </c>
      <c r="E110" s="45"/>
      <c r="F110" s="46">
        <v>52.5</v>
      </c>
      <c r="G110" s="44" t="s">
        <v>156</v>
      </c>
      <c r="H110" s="44" t="s">
        <v>156</v>
      </c>
    </row>
    <row r="111" spans="1:8" ht="41.25" customHeight="1">
      <c r="A111" s="47" t="s">
        <v>15</v>
      </c>
      <c r="B111" s="43" t="s">
        <v>109</v>
      </c>
      <c r="C111" s="43" t="s">
        <v>108</v>
      </c>
      <c r="D111" s="44" t="s">
        <v>155</v>
      </c>
      <c r="E111" s="44">
        <v>240</v>
      </c>
      <c r="F111" s="46">
        <v>52.5</v>
      </c>
      <c r="G111" s="44" t="s">
        <v>156</v>
      </c>
      <c r="H111" s="44" t="s">
        <v>156</v>
      </c>
    </row>
    <row r="112" spans="1:8" ht="48.75" customHeight="1">
      <c r="A112" s="12" t="s">
        <v>146</v>
      </c>
      <c r="B112" s="10" t="s">
        <v>109</v>
      </c>
      <c r="C112" s="10" t="s">
        <v>108</v>
      </c>
      <c r="D112" s="10" t="s">
        <v>79</v>
      </c>
      <c r="E112" s="11"/>
      <c r="F112" s="8">
        <f>F113</f>
        <v>105</v>
      </c>
      <c r="G112" s="8">
        <f>G113</f>
        <v>115</v>
      </c>
      <c r="H112" s="8">
        <f>H113</f>
        <v>125</v>
      </c>
    </row>
    <row r="113" spans="1:8" ht="41.25" customHeight="1">
      <c r="A113" s="12" t="s">
        <v>15</v>
      </c>
      <c r="B113" s="10" t="s">
        <v>109</v>
      </c>
      <c r="C113" s="10" t="s">
        <v>108</v>
      </c>
      <c r="D113" s="10" t="s">
        <v>79</v>
      </c>
      <c r="E113" s="11">
        <v>240</v>
      </c>
      <c r="F113" s="8">
        <v>105</v>
      </c>
      <c r="G113" s="33">
        <v>115</v>
      </c>
      <c r="H113" s="33">
        <v>125</v>
      </c>
    </row>
    <row r="114" spans="1:8" ht="66" customHeight="1">
      <c r="A114" s="34" t="s">
        <v>116</v>
      </c>
      <c r="B114" s="10" t="s">
        <v>109</v>
      </c>
      <c r="C114" s="10" t="s">
        <v>108</v>
      </c>
      <c r="D114" s="10" t="s">
        <v>80</v>
      </c>
      <c r="E114" s="35"/>
      <c r="F114" s="8">
        <f>F115</f>
        <v>5</v>
      </c>
      <c r="G114" s="8">
        <f>G115</f>
        <v>10</v>
      </c>
      <c r="H114" s="8">
        <f>H115</f>
        <v>10</v>
      </c>
    </row>
    <row r="115" spans="1:8" ht="34.5" customHeight="1">
      <c r="A115" s="22" t="s">
        <v>117</v>
      </c>
      <c r="B115" s="23" t="s">
        <v>109</v>
      </c>
      <c r="C115" s="23" t="s">
        <v>108</v>
      </c>
      <c r="D115" s="23" t="s">
        <v>81</v>
      </c>
      <c r="E115" s="19"/>
      <c r="F115" s="20">
        <v>5</v>
      </c>
      <c r="G115" s="20">
        <v>10</v>
      </c>
      <c r="H115" s="20">
        <v>10</v>
      </c>
    </row>
    <row r="116" spans="1:8" ht="42" customHeight="1">
      <c r="A116" s="22" t="s">
        <v>142</v>
      </c>
      <c r="B116" s="23" t="s">
        <v>109</v>
      </c>
      <c r="C116" s="23" t="s">
        <v>108</v>
      </c>
      <c r="D116" s="10" t="s">
        <v>123</v>
      </c>
      <c r="E116" s="19"/>
      <c r="F116" s="20">
        <v>5</v>
      </c>
      <c r="G116" s="20">
        <v>10</v>
      </c>
      <c r="H116" s="20">
        <v>10</v>
      </c>
    </row>
    <row r="117" spans="1:8" ht="39" customHeight="1">
      <c r="A117" s="22" t="s">
        <v>15</v>
      </c>
      <c r="B117" s="23" t="s">
        <v>109</v>
      </c>
      <c r="C117" s="23" t="s">
        <v>108</v>
      </c>
      <c r="D117" s="10" t="s">
        <v>123</v>
      </c>
      <c r="E117" s="19">
        <v>240</v>
      </c>
      <c r="F117" s="20">
        <v>5</v>
      </c>
      <c r="G117" s="20">
        <v>10</v>
      </c>
      <c r="H117" s="20">
        <v>10</v>
      </c>
    </row>
    <row r="118" spans="1:8" ht="26.25" customHeight="1">
      <c r="A118" s="15" t="s">
        <v>82</v>
      </c>
      <c r="B118" s="16" t="s">
        <v>107</v>
      </c>
      <c r="C118" s="16"/>
      <c r="D118" s="16"/>
      <c r="E118" s="28"/>
      <c r="F118" s="17">
        <f aca="true" t="shared" si="1" ref="F118:H119">F119</f>
        <v>6.1</v>
      </c>
      <c r="G118" s="17">
        <f t="shared" si="1"/>
        <v>1</v>
      </c>
      <c r="H118" s="17">
        <f t="shared" si="1"/>
        <v>1</v>
      </c>
    </row>
    <row r="119" spans="1:8" ht="30.75" customHeight="1">
      <c r="A119" s="15" t="s">
        <v>132</v>
      </c>
      <c r="B119" s="16" t="s">
        <v>107</v>
      </c>
      <c r="C119" s="16" t="s">
        <v>107</v>
      </c>
      <c r="D119" s="16"/>
      <c r="E119" s="28"/>
      <c r="F119" s="17">
        <f t="shared" si="1"/>
        <v>6.1</v>
      </c>
      <c r="G119" s="17">
        <f t="shared" si="1"/>
        <v>1</v>
      </c>
      <c r="H119" s="17">
        <f t="shared" si="1"/>
        <v>1</v>
      </c>
    </row>
    <row r="120" spans="1:8" ht="24" customHeight="1">
      <c r="A120" s="12" t="s">
        <v>7</v>
      </c>
      <c r="B120" s="10" t="s">
        <v>107</v>
      </c>
      <c r="C120" s="10" t="s">
        <v>107</v>
      </c>
      <c r="D120" s="10" t="s">
        <v>8</v>
      </c>
      <c r="E120" s="11"/>
      <c r="F120" s="8">
        <f>SUM(F121,F124)</f>
        <v>6.1</v>
      </c>
      <c r="G120" s="8">
        <f>SUM(G121,G124)</f>
        <v>1</v>
      </c>
      <c r="H120" s="8">
        <f>SUM(H121,H124)</f>
        <v>1</v>
      </c>
    </row>
    <row r="121" spans="1:8" ht="45.75" customHeight="1">
      <c r="A121" s="21" t="s">
        <v>67</v>
      </c>
      <c r="B121" s="23" t="s">
        <v>107</v>
      </c>
      <c r="C121" s="23" t="s">
        <v>107</v>
      </c>
      <c r="D121" s="18" t="s">
        <v>34</v>
      </c>
      <c r="E121" s="36"/>
      <c r="F121" s="20">
        <f>F123</f>
        <v>1</v>
      </c>
      <c r="G121" s="20">
        <f>G123</f>
        <v>1</v>
      </c>
      <c r="H121" s="20">
        <f>H123</f>
        <v>1</v>
      </c>
    </row>
    <row r="122" spans="1:8" ht="27" customHeight="1">
      <c r="A122" s="12" t="s">
        <v>83</v>
      </c>
      <c r="B122" s="10" t="s">
        <v>107</v>
      </c>
      <c r="C122" s="10" t="s">
        <v>107</v>
      </c>
      <c r="D122" s="13" t="s">
        <v>84</v>
      </c>
      <c r="E122" s="37"/>
      <c r="F122" s="8">
        <f>F123</f>
        <v>1</v>
      </c>
      <c r="G122" s="8">
        <f>G123</f>
        <v>1</v>
      </c>
      <c r="H122" s="8">
        <f>H123</f>
        <v>1</v>
      </c>
    </row>
    <row r="123" spans="1:8" ht="45" customHeight="1">
      <c r="A123" s="12" t="s">
        <v>15</v>
      </c>
      <c r="B123" s="10" t="s">
        <v>107</v>
      </c>
      <c r="C123" s="10" t="s">
        <v>107</v>
      </c>
      <c r="D123" s="13" t="s">
        <v>84</v>
      </c>
      <c r="E123" s="37">
        <v>240</v>
      </c>
      <c r="F123" s="8">
        <v>1</v>
      </c>
      <c r="G123" s="8">
        <v>1</v>
      </c>
      <c r="H123" s="8">
        <v>1</v>
      </c>
    </row>
    <row r="124" spans="1:8" ht="39" customHeight="1">
      <c r="A124" s="12" t="s">
        <v>149</v>
      </c>
      <c r="B124" s="10" t="s">
        <v>107</v>
      </c>
      <c r="C124" s="10" t="s">
        <v>107</v>
      </c>
      <c r="D124" s="13" t="s">
        <v>28</v>
      </c>
      <c r="E124" s="37"/>
      <c r="F124" s="8">
        <f>F126</f>
        <v>5.1</v>
      </c>
      <c r="G124" s="8">
        <f>G126</f>
        <v>0</v>
      </c>
      <c r="H124" s="8">
        <f>H126</f>
        <v>0</v>
      </c>
    </row>
    <row r="125" spans="1:8" ht="80.25" customHeight="1">
      <c r="A125" s="12" t="s">
        <v>85</v>
      </c>
      <c r="B125" s="10" t="s">
        <v>107</v>
      </c>
      <c r="C125" s="10" t="s">
        <v>107</v>
      </c>
      <c r="D125" s="13" t="s">
        <v>86</v>
      </c>
      <c r="E125" s="37"/>
      <c r="F125" s="8">
        <f>F126</f>
        <v>5.1</v>
      </c>
      <c r="G125" s="8">
        <f>G126</f>
        <v>0</v>
      </c>
      <c r="H125" s="8">
        <f>H126</f>
        <v>0</v>
      </c>
    </row>
    <row r="126" spans="1:8" ht="22.5" customHeight="1">
      <c r="A126" s="12" t="s">
        <v>31</v>
      </c>
      <c r="B126" s="10" t="s">
        <v>107</v>
      </c>
      <c r="C126" s="10" t="s">
        <v>107</v>
      </c>
      <c r="D126" s="13" t="s">
        <v>86</v>
      </c>
      <c r="E126" s="37">
        <v>540</v>
      </c>
      <c r="F126" s="8">
        <v>5.1</v>
      </c>
      <c r="G126" s="8">
        <v>0</v>
      </c>
      <c r="H126" s="8">
        <v>0</v>
      </c>
    </row>
    <row r="127" spans="1:8" ht="23.25" customHeight="1">
      <c r="A127" s="15" t="s">
        <v>87</v>
      </c>
      <c r="B127" s="16" t="s">
        <v>111</v>
      </c>
      <c r="C127" s="10"/>
      <c r="D127" s="13"/>
      <c r="E127" s="11"/>
      <c r="F127" s="17">
        <f>F128</f>
        <v>16.299999999999997</v>
      </c>
      <c r="G127" s="17">
        <f>G128</f>
        <v>12.6</v>
      </c>
      <c r="H127" s="17">
        <f>H128</f>
        <v>13.2</v>
      </c>
    </row>
    <row r="128" spans="1:8" ht="17.25" customHeight="1">
      <c r="A128" s="15" t="s">
        <v>88</v>
      </c>
      <c r="B128" s="16" t="s">
        <v>111</v>
      </c>
      <c r="C128" s="16" t="s">
        <v>103</v>
      </c>
      <c r="D128" s="16"/>
      <c r="E128" s="28"/>
      <c r="F128" s="17">
        <f>F135+F132</f>
        <v>16.299999999999997</v>
      </c>
      <c r="G128" s="17">
        <f>G129+G133</f>
        <v>12.6</v>
      </c>
      <c r="H128" s="17">
        <f>H129+H133</f>
        <v>13.2</v>
      </c>
    </row>
    <row r="129" spans="1:8" ht="69" customHeight="1">
      <c r="A129" s="12" t="s">
        <v>133</v>
      </c>
      <c r="B129" s="10" t="s">
        <v>111</v>
      </c>
      <c r="C129" s="10" t="s">
        <v>103</v>
      </c>
      <c r="D129" s="10" t="s">
        <v>89</v>
      </c>
      <c r="E129" s="28"/>
      <c r="F129" s="8">
        <f>F132</f>
        <v>11.2</v>
      </c>
      <c r="G129" s="8">
        <f>G132</f>
        <v>12.6</v>
      </c>
      <c r="H129" s="8">
        <f>H132</f>
        <v>13.2</v>
      </c>
    </row>
    <row r="130" spans="1:8" ht="45" customHeight="1">
      <c r="A130" s="12" t="s">
        <v>90</v>
      </c>
      <c r="B130" s="10" t="s">
        <v>111</v>
      </c>
      <c r="C130" s="10" t="s">
        <v>103</v>
      </c>
      <c r="D130" s="10" t="s">
        <v>91</v>
      </c>
      <c r="E130" s="28"/>
      <c r="F130" s="8">
        <f>F132</f>
        <v>11.2</v>
      </c>
      <c r="G130" s="8">
        <f>G132</f>
        <v>12.6</v>
      </c>
      <c r="H130" s="8">
        <f>H132</f>
        <v>13.2</v>
      </c>
    </row>
    <row r="131" spans="1:8" ht="47.25" customHeight="1">
      <c r="A131" s="12" t="s">
        <v>146</v>
      </c>
      <c r="B131" s="10" t="s">
        <v>111</v>
      </c>
      <c r="C131" s="10" t="s">
        <v>103</v>
      </c>
      <c r="D131" s="10" t="s">
        <v>92</v>
      </c>
      <c r="E131" s="11"/>
      <c r="F131" s="8">
        <f>F132</f>
        <v>11.2</v>
      </c>
      <c r="G131" s="8">
        <f>G132</f>
        <v>12.6</v>
      </c>
      <c r="H131" s="8">
        <f>H132</f>
        <v>13.2</v>
      </c>
    </row>
    <row r="132" spans="1:8" ht="44.25" customHeight="1">
      <c r="A132" s="12" t="s">
        <v>15</v>
      </c>
      <c r="B132" s="10" t="s">
        <v>111</v>
      </c>
      <c r="C132" s="10" t="s">
        <v>103</v>
      </c>
      <c r="D132" s="10" t="s">
        <v>92</v>
      </c>
      <c r="E132" s="11">
        <v>240</v>
      </c>
      <c r="F132" s="8">
        <v>11.2</v>
      </c>
      <c r="G132" s="8">
        <v>12.6</v>
      </c>
      <c r="H132" s="8">
        <v>13.2</v>
      </c>
    </row>
    <row r="133" spans="1:8" ht="41.25" customHeight="1">
      <c r="A133" s="12" t="s">
        <v>149</v>
      </c>
      <c r="B133" s="10" t="s">
        <v>111</v>
      </c>
      <c r="C133" s="10" t="s">
        <v>103</v>
      </c>
      <c r="D133" s="10" t="s">
        <v>28</v>
      </c>
      <c r="E133" s="11"/>
      <c r="F133" s="8">
        <f>F135</f>
        <v>5.1</v>
      </c>
      <c r="G133" s="8">
        <f>G135</f>
        <v>0</v>
      </c>
      <c r="H133" s="8">
        <f>H135</f>
        <v>0</v>
      </c>
    </row>
    <row r="134" spans="1:8" ht="27.75" customHeight="1">
      <c r="A134" s="12" t="s">
        <v>93</v>
      </c>
      <c r="B134" s="10" t="s">
        <v>111</v>
      </c>
      <c r="C134" s="10" t="s">
        <v>103</v>
      </c>
      <c r="D134" s="10" t="s">
        <v>94</v>
      </c>
      <c r="E134" s="11"/>
      <c r="F134" s="8">
        <f>F135</f>
        <v>5.1</v>
      </c>
      <c r="G134" s="8">
        <f>G135</f>
        <v>0</v>
      </c>
      <c r="H134" s="8">
        <f>H135</f>
        <v>0</v>
      </c>
    </row>
    <row r="135" spans="1:8" ht="21" customHeight="1">
      <c r="A135" s="12" t="s">
        <v>31</v>
      </c>
      <c r="B135" s="10" t="s">
        <v>111</v>
      </c>
      <c r="C135" s="10" t="s">
        <v>103</v>
      </c>
      <c r="D135" s="10" t="s">
        <v>94</v>
      </c>
      <c r="E135" s="11">
        <v>540</v>
      </c>
      <c r="F135" s="8">
        <v>5.1</v>
      </c>
      <c r="G135" s="8">
        <v>0</v>
      </c>
      <c r="H135" s="8">
        <v>0</v>
      </c>
    </row>
    <row r="136" spans="1:8" ht="26.25" customHeight="1">
      <c r="A136" s="15" t="s">
        <v>95</v>
      </c>
      <c r="B136" s="16">
        <v>10</v>
      </c>
      <c r="C136" s="38"/>
      <c r="D136" s="38"/>
      <c r="E136" s="11"/>
      <c r="F136" s="17">
        <f>F137</f>
        <v>472.8</v>
      </c>
      <c r="G136" s="17">
        <f>G137</f>
        <v>332.25</v>
      </c>
      <c r="H136" s="17">
        <f>H137</f>
        <v>332</v>
      </c>
    </row>
    <row r="137" spans="1:8" ht="26.25" customHeight="1">
      <c r="A137" s="15" t="s">
        <v>96</v>
      </c>
      <c r="B137" s="16">
        <v>10</v>
      </c>
      <c r="C137" s="16" t="s">
        <v>103</v>
      </c>
      <c r="D137" s="10"/>
      <c r="E137" s="11"/>
      <c r="F137" s="17">
        <f>F141</f>
        <v>472.8</v>
      </c>
      <c r="G137" s="17">
        <f>G141</f>
        <v>332.25</v>
      </c>
      <c r="H137" s="17">
        <f>H141</f>
        <v>332</v>
      </c>
    </row>
    <row r="138" spans="1:8" ht="15" customHeight="1">
      <c r="A138" s="12" t="s">
        <v>7</v>
      </c>
      <c r="B138" s="10">
        <v>10</v>
      </c>
      <c r="C138" s="10" t="s">
        <v>103</v>
      </c>
      <c r="D138" s="10" t="s">
        <v>8</v>
      </c>
      <c r="E138" s="32"/>
      <c r="F138" s="8">
        <f>F141</f>
        <v>472.8</v>
      </c>
      <c r="G138" s="8">
        <f>G141</f>
        <v>332.25</v>
      </c>
      <c r="H138" s="8">
        <f>H141</f>
        <v>332</v>
      </c>
    </row>
    <row r="139" spans="1:8" ht="46.5" customHeight="1">
      <c r="A139" s="14" t="s">
        <v>67</v>
      </c>
      <c r="B139" s="13">
        <v>10</v>
      </c>
      <c r="C139" s="10" t="s">
        <v>103</v>
      </c>
      <c r="D139" s="13" t="s">
        <v>34</v>
      </c>
      <c r="E139" s="32"/>
      <c r="F139" s="8">
        <f>F141</f>
        <v>472.8</v>
      </c>
      <c r="G139" s="8">
        <f>G141</f>
        <v>332.25</v>
      </c>
      <c r="H139" s="8">
        <f>H141</f>
        <v>332</v>
      </c>
    </row>
    <row r="140" spans="1:8" ht="97.5" customHeight="1">
      <c r="A140" s="12" t="s">
        <v>97</v>
      </c>
      <c r="B140" s="10">
        <v>10</v>
      </c>
      <c r="C140" s="10" t="s">
        <v>103</v>
      </c>
      <c r="D140" s="10" t="s">
        <v>98</v>
      </c>
      <c r="E140" s="11"/>
      <c r="F140" s="8">
        <f>F141</f>
        <v>472.8</v>
      </c>
      <c r="G140" s="8">
        <f>G141</f>
        <v>332.25</v>
      </c>
      <c r="H140" s="8">
        <f>H141</f>
        <v>332</v>
      </c>
    </row>
    <row r="141" spans="1:8" ht="31.5" customHeight="1">
      <c r="A141" s="12" t="s">
        <v>99</v>
      </c>
      <c r="B141" s="10">
        <v>10</v>
      </c>
      <c r="C141" s="10" t="s">
        <v>103</v>
      </c>
      <c r="D141" s="10" t="s">
        <v>98</v>
      </c>
      <c r="E141" s="11">
        <v>310</v>
      </c>
      <c r="F141" s="8">
        <v>472.8</v>
      </c>
      <c r="G141" s="8">
        <v>332.25</v>
      </c>
      <c r="H141" s="8">
        <v>332</v>
      </c>
    </row>
    <row r="142" spans="1:8" ht="20.25" customHeight="1">
      <c r="A142" s="15" t="s">
        <v>100</v>
      </c>
      <c r="B142" s="16">
        <v>11</v>
      </c>
      <c r="C142" s="16"/>
      <c r="D142" s="16"/>
      <c r="E142" s="28"/>
      <c r="F142" s="17">
        <f>F143</f>
        <v>6.1</v>
      </c>
      <c r="G142" s="17">
        <f>G143</f>
        <v>1</v>
      </c>
      <c r="H142" s="17">
        <f>H143</f>
        <v>1</v>
      </c>
    </row>
    <row r="143" spans="1:8" ht="17.25" customHeight="1">
      <c r="A143" s="15" t="s">
        <v>101</v>
      </c>
      <c r="B143" s="16">
        <v>11</v>
      </c>
      <c r="C143" s="16" t="s">
        <v>103</v>
      </c>
      <c r="D143" s="16"/>
      <c r="E143" s="28"/>
      <c r="F143" s="17">
        <f>F150+F147</f>
        <v>6.1</v>
      </c>
      <c r="G143" s="17">
        <f>G144</f>
        <v>1</v>
      </c>
      <c r="H143" s="17">
        <f>H144</f>
        <v>1</v>
      </c>
    </row>
    <row r="144" spans="1:8" ht="22.5" customHeight="1">
      <c r="A144" s="12" t="s">
        <v>7</v>
      </c>
      <c r="B144" s="10">
        <v>11</v>
      </c>
      <c r="C144" s="10" t="s">
        <v>103</v>
      </c>
      <c r="D144" s="10" t="s">
        <v>8</v>
      </c>
      <c r="E144" s="11"/>
      <c r="F144" s="8">
        <f>SUM(F147+F150)</f>
        <v>6.1</v>
      </c>
      <c r="G144" s="8">
        <f>G147</f>
        <v>1</v>
      </c>
      <c r="H144" s="8">
        <f>H147</f>
        <v>1</v>
      </c>
    </row>
    <row r="145" spans="1:8" ht="42" customHeight="1">
      <c r="A145" s="12" t="s">
        <v>67</v>
      </c>
      <c r="B145" s="10">
        <v>11</v>
      </c>
      <c r="C145" s="10" t="s">
        <v>103</v>
      </c>
      <c r="D145" s="10" t="s">
        <v>34</v>
      </c>
      <c r="E145" s="11"/>
      <c r="F145" s="8">
        <f>F147</f>
        <v>1</v>
      </c>
      <c r="G145" s="8">
        <f>G147</f>
        <v>1</v>
      </c>
      <c r="H145" s="8">
        <f>H147</f>
        <v>1</v>
      </c>
    </row>
    <row r="146" spans="1:8" ht="44.25" customHeight="1">
      <c r="A146" s="12" t="s">
        <v>112</v>
      </c>
      <c r="B146" s="10">
        <v>11</v>
      </c>
      <c r="C146" s="10" t="s">
        <v>103</v>
      </c>
      <c r="D146" s="10" t="s">
        <v>113</v>
      </c>
      <c r="E146" s="11"/>
      <c r="F146" s="8">
        <f>F147</f>
        <v>1</v>
      </c>
      <c r="G146" s="8">
        <f>G147</f>
        <v>1</v>
      </c>
      <c r="H146" s="8">
        <f>H147</f>
        <v>1</v>
      </c>
    </row>
    <row r="147" spans="1:8" ht="42" customHeight="1">
      <c r="A147" s="12" t="s">
        <v>15</v>
      </c>
      <c r="B147" s="10">
        <v>11</v>
      </c>
      <c r="C147" s="10" t="s">
        <v>103</v>
      </c>
      <c r="D147" s="10" t="s">
        <v>113</v>
      </c>
      <c r="E147" s="11">
        <v>240</v>
      </c>
      <c r="F147" s="8">
        <v>1</v>
      </c>
      <c r="G147" s="8">
        <v>1</v>
      </c>
      <c r="H147" s="8">
        <v>1</v>
      </c>
    </row>
    <row r="148" spans="1:8" ht="41.25" customHeight="1">
      <c r="A148" s="12" t="s">
        <v>149</v>
      </c>
      <c r="B148" s="10">
        <v>11</v>
      </c>
      <c r="C148" s="10" t="s">
        <v>103</v>
      </c>
      <c r="D148" s="10" t="s">
        <v>28</v>
      </c>
      <c r="E148" s="11"/>
      <c r="F148" s="8">
        <f>F150</f>
        <v>5.1</v>
      </c>
      <c r="G148" s="8">
        <f>G150</f>
        <v>0</v>
      </c>
      <c r="H148" s="8">
        <f>H150</f>
        <v>0</v>
      </c>
    </row>
    <row r="149" spans="1:8" ht="76.5">
      <c r="A149" s="12" t="s">
        <v>62</v>
      </c>
      <c r="B149" s="10">
        <v>11</v>
      </c>
      <c r="C149" s="10" t="s">
        <v>103</v>
      </c>
      <c r="D149" s="10" t="s">
        <v>46</v>
      </c>
      <c r="E149" s="11"/>
      <c r="F149" s="8">
        <f>F150</f>
        <v>5.1</v>
      </c>
      <c r="G149" s="8">
        <f>G150</f>
        <v>0</v>
      </c>
      <c r="H149" s="8">
        <f>H150</f>
        <v>0</v>
      </c>
    </row>
    <row r="150" spans="1:8" ht="15">
      <c r="A150" s="12" t="s">
        <v>31</v>
      </c>
      <c r="B150" s="10">
        <v>11</v>
      </c>
      <c r="C150" s="10" t="s">
        <v>103</v>
      </c>
      <c r="D150" s="10" t="s">
        <v>46</v>
      </c>
      <c r="E150" s="11">
        <v>540</v>
      </c>
      <c r="F150" s="8">
        <v>5.1</v>
      </c>
      <c r="G150" s="8">
        <v>0</v>
      </c>
      <c r="H150" s="8">
        <v>0</v>
      </c>
    </row>
    <row r="151" spans="1:8" ht="15">
      <c r="A151" s="15" t="s">
        <v>45</v>
      </c>
      <c r="B151" s="16"/>
      <c r="C151" s="16"/>
      <c r="D151" s="16"/>
      <c r="E151" s="28"/>
      <c r="F151" s="17">
        <v>0</v>
      </c>
      <c r="G151" s="17">
        <v>90.579</v>
      </c>
      <c r="H151" s="17">
        <v>163.79</v>
      </c>
    </row>
    <row r="152" spans="1:8" ht="15">
      <c r="A152" s="15" t="s">
        <v>102</v>
      </c>
      <c r="B152" s="16"/>
      <c r="C152" s="16"/>
      <c r="D152" s="16"/>
      <c r="E152" s="28"/>
      <c r="F152" s="17">
        <f>F142+F136+F127+F118+F94+F79+F70+F63+F12+F151</f>
        <v>5406.70302</v>
      </c>
      <c r="G152" s="17">
        <f>G142+G136+G127+G118+G94+G79+G70+G63+G12+G151</f>
        <v>3951.6085</v>
      </c>
      <c r="H152" s="17">
        <f>H142+H136+H127+H118+H94+H79+H70+H63+H12+H151</f>
        <v>3621.41</v>
      </c>
    </row>
  </sheetData>
  <mergeCells count="20">
    <mergeCell ref="E9:E10"/>
    <mergeCell ref="F9:F10"/>
    <mergeCell ref="G9:G10"/>
    <mergeCell ref="H60:H61"/>
    <mergeCell ref="B9:B10"/>
    <mergeCell ref="B60:B61"/>
    <mergeCell ref="C60:C61"/>
    <mergeCell ref="D60:D61"/>
    <mergeCell ref="C9:C10"/>
    <mergeCell ref="D9:D10"/>
    <mergeCell ref="A60:A61"/>
    <mergeCell ref="A9:A10"/>
    <mergeCell ref="D2:G2"/>
    <mergeCell ref="C3:G3"/>
    <mergeCell ref="A6:H6"/>
    <mergeCell ref="F5:G5"/>
    <mergeCell ref="F60:F61"/>
    <mergeCell ref="H9:H10"/>
    <mergeCell ref="G60:G61"/>
    <mergeCell ref="E60:E6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2023-03-03T06:37:32Z</cp:lastPrinted>
  <dcterms:created xsi:type="dcterms:W3CDTF">2019-01-28T08:30:23Z</dcterms:created>
  <dcterms:modified xsi:type="dcterms:W3CDTF">2023-12-28T05:19:30Z</dcterms:modified>
  <cp:category/>
  <cp:version/>
  <cp:contentType/>
  <cp:contentStatus/>
</cp:coreProperties>
</file>