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9095" windowHeight="793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62" i="1"/>
  <c r="F52"/>
  <c r="F30"/>
  <c r="F26"/>
  <c r="H23"/>
  <c r="G23"/>
  <c r="F23"/>
  <c r="H22"/>
  <c r="G22"/>
  <c r="F22"/>
  <c r="H20"/>
  <c r="G20"/>
  <c r="F20"/>
  <c r="H19"/>
  <c r="G19"/>
  <c r="F19"/>
  <c r="H18"/>
  <c r="G18"/>
  <c r="F18"/>
  <c r="G145"/>
  <c r="G144"/>
  <c r="H145"/>
  <c r="H144"/>
  <c r="F145"/>
  <c r="F144"/>
  <c r="H148"/>
  <c r="G148"/>
  <c r="F148"/>
  <c r="G103"/>
  <c r="H103"/>
  <c r="G115"/>
  <c r="H115"/>
  <c r="F115"/>
  <c r="H118"/>
  <c r="G118"/>
  <c r="F118"/>
  <c r="H116"/>
  <c r="G116"/>
  <c r="F116"/>
  <c r="H113"/>
  <c r="G113"/>
  <c r="F113"/>
  <c r="H112"/>
  <c r="G112"/>
  <c r="F112"/>
  <c r="F111"/>
  <c r="H109"/>
  <c r="G92"/>
  <c r="H92"/>
  <c r="F92"/>
  <c r="G93"/>
  <c r="H93"/>
  <c r="F93"/>
  <c r="G94"/>
  <c r="H94"/>
  <c r="F94"/>
  <c r="H67"/>
  <c r="G67"/>
  <c r="F67"/>
  <c r="G30"/>
  <c r="H30"/>
  <c r="G31"/>
  <c r="H31"/>
  <c r="F31"/>
  <c r="F133"/>
  <c r="H111"/>
  <c r="H102"/>
  <c r="G111"/>
  <c r="G102"/>
  <c r="F126"/>
  <c r="G133"/>
  <c r="H133"/>
  <c r="F136"/>
  <c r="F129"/>
  <c r="G134"/>
  <c r="H134"/>
  <c r="F103"/>
  <c r="F102"/>
  <c r="G52"/>
  <c r="H52"/>
  <c r="F146"/>
  <c r="H146"/>
  <c r="G146"/>
  <c r="F151"/>
  <c r="F150"/>
  <c r="G151"/>
  <c r="G150"/>
  <c r="H151"/>
  <c r="H150"/>
  <c r="F152"/>
  <c r="G152"/>
  <c r="H152"/>
  <c r="F154"/>
  <c r="G154"/>
  <c r="H154"/>
  <c r="F156"/>
  <c r="G156"/>
  <c r="H156"/>
  <c r="F159"/>
  <c r="F158"/>
  <c r="G159"/>
  <c r="G158"/>
  <c r="H159"/>
  <c r="H158"/>
  <c r="F160"/>
  <c r="G160"/>
  <c r="H160"/>
  <c r="F161"/>
  <c r="G161"/>
  <c r="H161"/>
  <c r="F162"/>
  <c r="G162"/>
  <c r="H162"/>
  <c r="F164"/>
  <c r="G164"/>
  <c r="H164"/>
  <c r="F165"/>
  <c r="G165"/>
  <c r="H165"/>
  <c r="F168"/>
  <c r="F167"/>
  <c r="F169"/>
  <c r="G169"/>
  <c r="H169"/>
  <c r="F170"/>
  <c r="G170"/>
  <c r="H170"/>
  <c r="F171"/>
  <c r="G171"/>
  <c r="H171"/>
  <c r="F173"/>
  <c r="G173"/>
  <c r="H173"/>
  <c r="F174"/>
  <c r="G174"/>
  <c r="H174"/>
  <c r="F184"/>
  <c r="F183"/>
  <c r="F123"/>
  <c r="G126"/>
  <c r="H126"/>
  <c r="G127"/>
  <c r="H127"/>
  <c r="F127"/>
  <c r="G191"/>
  <c r="H191"/>
  <c r="F191"/>
  <c r="G190"/>
  <c r="H190"/>
  <c r="F190"/>
  <c r="G189"/>
  <c r="H189"/>
  <c r="F189"/>
  <c r="G187"/>
  <c r="H187"/>
  <c r="F187"/>
  <c r="G186"/>
  <c r="H186"/>
  <c r="F186"/>
  <c r="G185"/>
  <c r="H185"/>
  <c r="F185"/>
  <c r="G181"/>
  <c r="H181"/>
  <c r="F181"/>
  <c r="G179"/>
  <c r="H179"/>
  <c r="F179"/>
  <c r="G178"/>
  <c r="H178"/>
  <c r="F178"/>
  <c r="G177"/>
  <c r="G176"/>
  <c r="H177"/>
  <c r="H176"/>
  <c r="F177"/>
  <c r="F176"/>
  <c r="G124"/>
  <c r="H124"/>
  <c r="F124"/>
  <c r="G123"/>
  <c r="H123"/>
  <c r="F134"/>
  <c r="G109"/>
  <c r="F109"/>
  <c r="G107"/>
  <c r="H107"/>
  <c r="F107"/>
  <c r="G105"/>
  <c r="H105"/>
  <c r="F105"/>
  <c r="G104"/>
  <c r="H104"/>
  <c r="F104"/>
  <c r="G100"/>
  <c r="H100"/>
  <c r="F100"/>
  <c r="G99"/>
  <c r="H99"/>
  <c r="F99"/>
  <c r="G98"/>
  <c r="H98"/>
  <c r="F98"/>
  <c r="G97"/>
  <c r="H97"/>
  <c r="F97"/>
  <c r="F90"/>
  <c r="H89"/>
  <c r="G89"/>
  <c r="F89"/>
  <c r="G87"/>
  <c r="H87"/>
  <c r="F87"/>
  <c r="G86"/>
  <c r="H86"/>
  <c r="F86"/>
  <c r="G85"/>
  <c r="H85"/>
  <c r="F85"/>
  <c r="F84"/>
  <c r="F83"/>
  <c r="G80"/>
  <c r="H80"/>
  <c r="F80"/>
  <c r="G79"/>
  <c r="H79"/>
  <c r="F79"/>
  <c r="G78"/>
  <c r="H78"/>
  <c r="F78"/>
  <c r="G77"/>
  <c r="G76"/>
  <c r="H77"/>
  <c r="H76"/>
  <c r="F77"/>
  <c r="F76"/>
  <c r="G74"/>
  <c r="H74"/>
  <c r="F74"/>
  <c r="G73"/>
  <c r="H73"/>
  <c r="F73"/>
  <c r="H70"/>
  <c r="G70"/>
  <c r="F70"/>
  <c r="G69"/>
  <c r="H69"/>
  <c r="F69"/>
  <c r="F61"/>
  <c r="G63"/>
  <c r="H63"/>
  <c r="F63"/>
  <c r="G62"/>
  <c r="G61"/>
  <c r="H62"/>
  <c r="H61"/>
  <c r="G59"/>
  <c r="H59"/>
  <c r="F59"/>
  <c r="G58"/>
  <c r="H58"/>
  <c r="F58"/>
  <c r="G57"/>
  <c r="H57"/>
  <c r="F57"/>
  <c r="G55"/>
  <c r="H55"/>
  <c r="F55"/>
  <c r="G54"/>
  <c r="H54"/>
  <c r="F54"/>
  <c r="G53"/>
  <c r="H53"/>
  <c r="F53"/>
  <c r="G50"/>
  <c r="H50"/>
  <c r="F50"/>
  <c r="G49"/>
  <c r="H49"/>
  <c r="F49"/>
  <c r="F47"/>
  <c r="G45"/>
  <c r="H45"/>
  <c r="F45"/>
  <c r="G44"/>
  <c r="H44"/>
  <c r="F44"/>
  <c r="G43"/>
  <c r="H43"/>
  <c r="F43"/>
  <c r="G41"/>
  <c r="H41"/>
  <c r="F41"/>
  <c r="G40"/>
  <c r="H40"/>
  <c r="F40"/>
  <c r="G39"/>
  <c r="H39"/>
  <c r="F39"/>
  <c r="G38"/>
  <c r="H38"/>
  <c r="F38"/>
  <c r="G34"/>
  <c r="H34"/>
  <c r="F34"/>
  <c r="G33"/>
  <c r="H33"/>
  <c r="F33"/>
  <c r="F25"/>
  <c r="F17"/>
  <c r="G26"/>
  <c r="H26"/>
  <c r="H25"/>
  <c r="H17"/>
  <c r="F13"/>
  <c r="G14"/>
  <c r="H14"/>
  <c r="F14"/>
  <c r="G15"/>
  <c r="H15"/>
  <c r="F15"/>
  <c r="G13"/>
  <c r="H13"/>
  <c r="G25"/>
  <c r="G17"/>
  <c r="G84"/>
  <c r="G83"/>
  <c r="H84"/>
  <c r="H83"/>
  <c r="F12"/>
  <c r="G184"/>
  <c r="G183"/>
  <c r="F122"/>
  <c r="F121"/>
  <c r="H168"/>
  <c r="H167"/>
  <c r="H12"/>
  <c r="H122"/>
  <c r="G122"/>
  <c r="G168"/>
  <c r="G167"/>
  <c r="F96"/>
  <c r="G12"/>
  <c r="H184"/>
  <c r="H183"/>
  <c r="H121"/>
  <c r="H120"/>
  <c r="G121"/>
  <c r="G120"/>
  <c r="H96"/>
  <c r="G96"/>
  <c r="F120"/>
  <c r="F194"/>
  <c r="G194"/>
  <c r="H194"/>
</calcChain>
</file>

<file path=xl/sharedStrings.xml><?xml version="1.0" encoding="utf-8"?>
<sst xmlns="http://schemas.openxmlformats.org/spreadsheetml/2006/main" count="654" uniqueCount="202">
  <si>
    <t>Наименование</t>
  </si>
  <si>
    <t>РЗ</t>
  </si>
  <si>
    <t>ПР</t>
  </si>
  <si>
    <t>ЦСР</t>
  </si>
  <si>
    <t>ВР</t>
  </si>
  <si>
    <t>2021 год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</si>
  <si>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</si>
  <si>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</si>
  <si>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</t>
  </si>
  <si>
    <t>90 0 00 00000</t>
  </si>
  <si>
    <t>Глава муниципального образования</t>
  </si>
  <si>
    <t>91 1 00 01000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</si>
  <si>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</si>
  <si>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</si>
  <si>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обеспечение функций муниципальных органов</t>
  </si>
  <si>
    <t>91 9 00 01000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</si>
  <si>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</si>
  <si>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</si>
  <si>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Муниципальная программа Тогодского сельского поселения «Информатизация Администрации Тогодского сельского поселения на 2018-2021 годы»</t>
  </si>
  <si>
    <t>09 0  00 00000</t>
  </si>
  <si>
    <t>Повышение доступности информационных ресурсов Администрации Тогодского сельского поселения для организаций и  граждан</t>
  </si>
  <si>
    <t>09 0  01 00000</t>
  </si>
  <si>
    <t>09 0 01 99990</t>
  </si>
  <si>
    <r>
      <t xml:space="preserve">Развитие информационно-коммуникационной инфраструктуры Администрации </t>
    </r>
    <r>
      <rPr>
        <sz val="10"/>
        <color indexed="8"/>
        <rFont val="Times New Roman"/>
        <family val="1"/>
        <charset val="204"/>
      </rPr>
      <t>Тогодского сельского поселения</t>
    </r>
  </si>
  <si>
    <t>09 0 02 00000</t>
  </si>
  <si>
    <t>09 0 02 99990</t>
  </si>
  <si>
    <t>Расходы бюджета поселения на исполнение соответствующих полномочий Российской Федерации, источником финансового обеспечения которых является субвенции</t>
  </si>
  <si>
    <t>98 1 00 00000</t>
  </si>
  <si>
    <t>Расходы на возмещение затрат по содержанию штатных единиц, осуществляющих  переданные отдельные государственные полномочия области</t>
  </si>
  <si>
    <t>98 1 00 70280</t>
  </si>
  <si>
    <t>Межбюджетные трансферты</t>
  </si>
  <si>
    <t>97 4 00 00000</t>
  </si>
  <si>
    <t>Межбюджетные трансферты бюджету муниципального района на осуществлении переданных полномочий по внешнему муниципальному финансовому контролю</t>
  </si>
  <si>
    <t>97 4 00 93020</t>
  </si>
  <si>
    <t>Иные межбюджетные трансферты</t>
  </si>
  <si>
    <t>96 0 00 00000</t>
  </si>
  <si>
    <t>Специальные расходы</t>
  </si>
  <si>
    <t>96 0 00 26050</t>
  </si>
  <si>
    <t>Резервные фонды</t>
  </si>
  <si>
    <t>Прочие  расходы, не отнесенные к муниципальным программам Тогодского сельского поселения</t>
  </si>
  <si>
    <t>92 0 00 00000</t>
  </si>
  <si>
    <t>Резервные фонды исполнительных органов государственной (муниципальной) власти</t>
  </si>
  <si>
    <t>92 0 00 23780</t>
  </si>
  <si>
    <t>Резервные средства</t>
  </si>
  <si>
    <t>Другие общегосударственные вопросы</t>
  </si>
  <si>
    <t>Муниципальная программа «Об энергосбережении в Тогодском сельском поселении  на  2017-2021 годы»</t>
  </si>
  <si>
    <t>03 0 00 00000</t>
  </si>
  <si>
    <t>Применение энергосберегающих технологий</t>
  </si>
  <si>
    <t>03 0 03 00000</t>
  </si>
  <si>
    <t>Реализация мероприятий муниципальной программы «Об энергосбережении в Тогодском сельском поселении  на  2017-2021 годы»</t>
  </si>
  <si>
    <t>03 0 03 99990</t>
  </si>
  <si>
    <t>06 0 00 00000</t>
  </si>
  <si>
    <t>Совершенствование кадровой политики с учётом введения антикоррупционных мер</t>
  </si>
  <si>
    <t>06 0 03 00000</t>
  </si>
  <si>
    <t>06 0 03 99990</t>
  </si>
  <si>
    <t>Расходы на обеспечение функций, связанных с общегосударственным управлением</t>
  </si>
  <si>
    <t>92 0 00 23800</t>
  </si>
  <si>
    <t>Условно утвержденные расходы</t>
  </si>
  <si>
    <t>97 4 00 93010</t>
  </si>
  <si>
    <t>Национальная оборона</t>
  </si>
  <si>
    <t>Мобилизационная и вневойсковая подготовка</t>
  </si>
  <si>
    <t>Расходы бюджета поселения, источником финансового обеспечения которых является  субвенции</t>
  </si>
  <si>
    <t>Осуществление первичного воинского учёта на территориях, где отсутствуют военные комиссариаты</t>
  </si>
  <si>
    <t>98 1 00 51180</t>
  </si>
  <si>
    <t>Национальная безопасность и правоохранительная деятельность</t>
  </si>
  <si>
    <t>Обеспечение пожарной безопасности</t>
  </si>
  <si>
    <t>Муниципальная программа «Обеспечение пожарной безопасности на территории  Тогодского  сельского поселения на 2017 – 2021 годы»</t>
  </si>
  <si>
    <t>05 0 00 00000</t>
  </si>
  <si>
    <r>
      <t>С</t>
    </r>
    <r>
      <rPr>
        <sz val="10"/>
        <color indexed="8"/>
        <rFont val="Times New Roman"/>
        <family val="1"/>
        <charset val="204"/>
      </rPr>
      <t>оздание системы организационных и практических мер     по предупреждению и тушению пожаров на территории  Тогодского  сельского поселения</t>
    </r>
  </si>
  <si>
    <t>05 0 01 00000</t>
  </si>
  <si>
    <t>05 0 01 99990</t>
  </si>
  <si>
    <t>Укрепление материально-технической базы Тогодского сельского поселения</t>
  </si>
  <si>
    <t>05 0 02 00000</t>
  </si>
  <si>
    <t>05 0 02 99990</t>
  </si>
  <si>
    <t>Национальная экономика</t>
  </si>
  <si>
    <t>Сельское хозяйство и рыболовство</t>
  </si>
  <si>
    <t xml:space="preserve">Межбюджетные трансферты </t>
  </si>
  <si>
    <t>Межбюджетные трансферты бюджету муниципального района на осуществление части полномочий по решению вопросов местного значения, в соответствии с заключенными соглашениями</t>
  </si>
  <si>
    <t>Дорожное хозяйство (дорожные фонды)</t>
  </si>
  <si>
    <t>02 0 00 00000</t>
  </si>
  <si>
    <t>02 0 01 00000</t>
  </si>
  <si>
    <t>02 0 01 99990</t>
  </si>
  <si>
    <t xml:space="preserve">Прочие  расходы, не отнесенные к муниципальным программам Тогодского сельского поселения </t>
  </si>
  <si>
    <t>Осуществление дорожной деятельности в отношении автомобильных дорог общего пользования местного значения (за исключением капитального ремонта и ремонта автомобильных дорог общего пользования населенных пунктов)</t>
  </si>
  <si>
    <t>92 0 00 23080</t>
  </si>
  <si>
    <t>Прочая закупка товаров, работ и услуг для государственных нужд</t>
  </si>
  <si>
    <t>Жилищно-коммунальное хозяйство</t>
  </si>
  <si>
    <t>Благоустройство</t>
  </si>
  <si>
    <t>07 0 00 00000</t>
  </si>
  <si>
    <t>Организация обеспечения уличного освещения на территории населенных пунктов</t>
  </si>
  <si>
    <t>07 0 01 00000</t>
  </si>
  <si>
    <t>07 0 01 99990</t>
  </si>
  <si>
    <t>Организация и содержание мест захоронения</t>
  </si>
  <si>
    <t>07 0 02 00000</t>
  </si>
  <si>
    <t>07 0 02 99990</t>
  </si>
  <si>
    <t>Прочие мероприятия по  благоустройству населенных пунктов</t>
  </si>
  <si>
    <t>07 0 03 00000</t>
  </si>
  <si>
    <t>07 0 03 99990</t>
  </si>
  <si>
    <t>10 0 00 00000</t>
  </si>
  <si>
    <t>10 0 01 00000</t>
  </si>
  <si>
    <t>Благоустройство территории сельского поселения</t>
  </si>
  <si>
    <t>94 0 00 00000</t>
  </si>
  <si>
    <t>Уличное освещение</t>
  </si>
  <si>
    <t>94 0 00 23100</t>
  </si>
  <si>
    <t>94 0 00 23110</t>
  </si>
  <si>
    <t>Прочие мероприятия по благоустройству сельского поселения</t>
  </si>
  <si>
    <t>94 0 00 23120</t>
  </si>
  <si>
    <t>Образование</t>
  </si>
  <si>
    <t>Молодёжная политика и оздоровление детей</t>
  </si>
  <si>
    <t>Проведение мероприятий для детей и молодёжи</t>
  </si>
  <si>
    <t>92 0 00 23520</t>
  </si>
  <si>
    <t>Межбюджетные трансферты бюджету муниципального района на осуществлении переданных полномочий по организации и осуществлению мероприятий по работе с детьми и молодежью</t>
  </si>
  <si>
    <t>97 4 00 93030</t>
  </si>
  <si>
    <t>Культура, кинематография</t>
  </si>
  <si>
    <t>Культура</t>
  </si>
  <si>
    <t>Муниципальная программа «Развитие культуры на территории  Тогодского сельского поселения на 2017-2021 годы»</t>
  </si>
  <si>
    <t>08 0 00 00000</t>
  </si>
  <si>
    <t>Создание условий для духовного развития населения, проведение общественно значимых мероприятий</t>
  </si>
  <si>
    <t>08 0 02 00000</t>
  </si>
  <si>
    <t>Реализация мероприятий муниципальной программы  «Развитие культуры на территории  Тогодского сельского поселения на 2017-2021 годы»</t>
  </si>
  <si>
    <t>08 0 02 99990</t>
  </si>
  <si>
    <t>Межбюджетные трансферты бюджету муниципального района на осуществлении переданных полномочий по обеспечению мероприятий в сфере культуры</t>
  </si>
  <si>
    <t>97 4 00 93050</t>
  </si>
  <si>
    <t>Социальная политика</t>
  </si>
  <si>
    <t>Пенсионное обеспечение</t>
  </si>
  <si>
    <t>Дополнительное пенсионное обеспечение лиц, осуществляющих полномочия депутата, члена выборного органа местного самоуправления, выборного должностного лица и лицам, замещавшим должности муниципальной службы</t>
  </si>
  <si>
    <t>92 0 00 23820</t>
  </si>
  <si>
    <t>Публичные нормативные социальные выплаты гражданам</t>
  </si>
  <si>
    <t>Физическая культура и спорт</t>
  </si>
  <si>
    <t xml:space="preserve">Физическая культура </t>
  </si>
  <si>
    <t>Итого:</t>
  </si>
  <si>
    <t>01</t>
  </si>
  <si>
    <t>02</t>
  </si>
  <si>
    <t>04</t>
  </si>
  <si>
    <t>06</t>
  </si>
  <si>
    <t>07</t>
  </si>
  <si>
    <t>03</t>
  </si>
  <si>
    <t>05</t>
  </si>
  <si>
    <t>09</t>
  </si>
  <si>
    <t>08</t>
  </si>
  <si>
    <t>Межбюджетные трансферты бюджету муниципального района на осуществление переданных полномочий по решению вопросов местного значения, в  соответствии с заключенными соглашениями</t>
  </si>
  <si>
    <t>Реализация мероприятий  за счёт субсидии бюджетам городских и  сельских поселений  на поддержку реализации проектов территориальных общественных самоуправлений, включенных в муниципальные программы развития территорий</t>
  </si>
  <si>
    <t>Муниципальная программа «Благоустройство территории  Тогодского сельского поселения на 2020-2022 годы»</t>
  </si>
  <si>
    <t>Развитие физкультуры и спорта Администрации Тогодского сельского поселения</t>
  </si>
  <si>
    <t>92 0 00 23830</t>
  </si>
  <si>
    <t>Муниципальная программа «Автомобильные дороги и дорожная деятельность в Тогодском сельском поселении  на 2020 - 2022 годы»</t>
  </si>
  <si>
    <t>Увеличение доли  автомобильных дорог общего пользования приведенных в соответствии с нормативными требованиями к транспортно-эксплуатационному состоянию и условиями безопасности движения</t>
  </si>
  <si>
    <t>Муниципальная программа «Противодействие коррупции в Тогодском сельском поселении на 2020-2022 годы»</t>
  </si>
  <si>
    <t>Реализация мероприятий муниципальной программы «Противодействие коррупции в Тогодском сельском поселении на 2020-2022 годы»</t>
  </si>
  <si>
    <t>2022 год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</si>
  <si>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</si>
  <si>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Проведение выборов и референдумов</t>
  </si>
  <si>
    <t>Обеспечение  проведения выборов и референдумов</t>
  </si>
  <si>
    <t>Муниципальная программа Тогодского сельского поселения «Комплексное развитие сельских территорий Тогодского сельского поселения до 2025 года»</t>
  </si>
  <si>
    <t>Создание и развитие инфраструктуры на сельских территориях</t>
  </si>
  <si>
    <t>Реализация мероприятий муниципальной программы Тогодского сельского поселения «Информатизация Администрации Тогодского сельского поселения на 2018-2021 годы» по повышению доступности информационных ресурсов</t>
  </si>
  <si>
    <t>Реализация мероприятий муниципальной программы Тогодского сельского поселения «Информатизация Администрации Тогодского сельского поселения на 2018-2021 годы» по развитию информационно-коммуникационной инфраструктуры</t>
  </si>
  <si>
    <t>Реализация мероприятий муниципальной программы «Обеспечение пожарной безопасности на территории  Тогодского  сельского поселения на 2017 – 2021 годы» по укреплению материально-технической базы Тогодского сельского поселения</t>
  </si>
  <si>
    <t>Реализация мероприятий муниципальной программы  «Благоустройство территории  Тогодского сельского поселения на 2020-2022 годы» по обеспечению уличного освещения</t>
  </si>
  <si>
    <t>Реализация мероприятий муниципальной программы «Благоустройство территории  Тогодского сельского поселения на 2020-2022 годы» по организации и содержанию мест захоронения</t>
  </si>
  <si>
    <t>Реализация мероприятий муниципальной программы  «Благоустройство территории  Тогодского сельского поселения на 2017-2019 годы» по прочим мероприятиям по  благоустройству населенных пунктов</t>
  </si>
  <si>
    <t>Реализация мероприятий муниципальной программы «Обеспечение пожарной безопасности на территории  Тогодского  сельского поселения на 2017 – 2021 годы» по созданию системы организационных и практических мер  по предупреждению и тушению пожаров на территории  Тогодского  сельского поселения</t>
  </si>
  <si>
    <t xml:space="preserve">Реализация мероприятий муниципальной программы  «Автомобильные дороги и дорожная деятельность в Тогодском сельском поселении  на 2020 - 2022 годы» </t>
  </si>
  <si>
    <t>02 0 01 71520</t>
  </si>
  <si>
    <t>02 0 01 S1520</t>
  </si>
  <si>
    <t>Реализация мероприятий муниципальной программы  «Автомобильные дороги и дорожная деятельность в Тогодском сельском поселении  на 2020 - 2022 годы»  бюджета поселения за счет  субсидий бюджетам городских и сельских поселений на формирование муниципальных дорожных фондов</t>
  </si>
  <si>
    <t>Реализация мероприятий муниципальной программы  «Автомобильные дороги и дорожная деятельность в Тогодском сельском поселении  на 2020 - 2022 годы»  бюджета поселения за счет софинансирования расходов бюджета поселения финансируемых за счет  субсидий бюджетам городских и сельских поселений на формирование муниципальных дорожных фондов</t>
  </si>
  <si>
    <t>07 0 03 S2090</t>
  </si>
  <si>
    <t>20,00000</t>
  </si>
  <si>
    <t>0,00000</t>
  </si>
  <si>
    <r>
      <t xml:space="preserve">Реализация проекта ТОС: оказание содействия ТОС № 4 </t>
    </r>
    <r>
      <rPr>
        <sz val="10"/>
        <color indexed="8"/>
        <rFont val="Times New Roman"/>
        <family val="1"/>
        <charset val="204"/>
      </rPr>
      <t>по приобретению и установке элементов детской игровой площадки в д. Наход</t>
    </r>
  </si>
  <si>
    <t>07 0 03 72090</t>
  </si>
  <si>
    <t>07 0 03 75290</t>
  </si>
  <si>
    <t>240</t>
  </si>
  <si>
    <t>0</t>
  </si>
  <si>
    <t>07 0 02 75290</t>
  </si>
  <si>
    <t>07 0 03 5002F</t>
  </si>
  <si>
    <t>Реализация мероприятий за счет иных межбюджетных трансфертов бюджетам на организацию работ, связанных с предотвращением влияния ухудшения экономической ситуации на развитие отраслей экономики, с профилактической и устранением последствий распространея короновирусной инфекции</t>
  </si>
  <si>
    <t>Реализация мероприятий  за счет иных межбюджетных трансфертов, передаваемых бюджетам сельских поселений Новгородской области в целях финансирования расходных обязательств связанных с финансовым обеспечением первоочередных расходов за счет средств резервного фонда Правительства РФ</t>
  </si>
  <si>
    <t xml:space="preserve">к проекту  решения  Совета депутатов </t>
  </si>
  <si>
    <t>«О проекте  бюджета Тогодского сельского поселения</t>
  </si>
  <si>
    <t xml:space="preserve"> на 2021 год и на плановый период</t>
  </si>
  <si>
    <t xml:space="preserve"> 2022 и 2023годов»</t>
  </si>
  <si>
    <t>2023 год</t>
  </si>
  <si>
    <t>10 0 01 N5764</t>
  </si>
  <si>
    <t>10 0 01 S5764</t>
  </si>
  <si>
    <t>Расходы мероприятий за счет средств субсидии  муниципальной программы Тогодского сельского поселения «Комплексное развитие сельских территорий Тогодского сельского поселения до 2025 года»</t>
  </si>
  <si>
    <t>Повышение доступности информационных ресурсов для организаций и  граждан</t>
  </si>
  <si>
    <t>92 0 00 23500</t>
  </si>
  <si>
    <t>Возмещение компенсационных расходов старостам</t>
  </si>
  <si>
    <t>92 0 00 23600</t>
  </si>
  <si>
    <t>Создание системы организационных и практических мер по предупреждению и тушению пожаров на территории  Тогодского  сельского поселения</t>
  </si>
  <si>
    <t>Расходы бюджета поселения, источником финансового обеспечения которых является  субсидии из областного бюджета</t>
  </si>
  <si>
    <t>Расходы бюджета поселения за счет  субсидий бюджетам городских и сельских поселений на формирование муниципальных дорожных фондов</t>
  </si>
  <si>
    <t>Софинансирование расходов бюджета поселения финансируемых за счет  субсидий бюджетам городских и сельских поселений на формирование муниципальных дорожных фондов</t>
  </si>
  <si>
    <t>98 2 00 00000</t>
  </si>
  <si>
    <t>98 2 00 71520</t>
  </si>
  <si>
    <t>98 2 00 S1520</t>
  </si>
  <si>
    <t>Реализация мероприятий за счет софинансирования расходов бюджета поселения  муниципальной программы «Комплексное развитие сельских территорий Тогодского сельского поселения до 2025 года»</t>
  </si>
  <si>
    <t>92 0 00 23801</t>
  </si>
  <si>
    <t xml:space="preserve">Приложение 6           </t>
  </si>
  <si>
    <t>Распределение бюджетных ассигнований по разделам, подразделам, целевым статьям (муниципальным программам Администрации Тогодского сельского поселения и непрограмным направлениям деятельности) группам и подгруппам видов расходов классификации расходов бюджета Тогодского  сельского поселения на 2021 год и на плановый период 2022 и 2023 годов</t>
  </si>
</sst>
</file>

<file path=xl/styles.xml><?xml version="1.0" encoding="utf-8"?>
<styleSheet xmlns="http://schemas.openxmlformats.org/spreadsheetml/2006/main">
  <numFmts count="1">
    <numFmt numFmtId="164" formatCode="0.00000"/>
  </numFmts>
  <fonts count="1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6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0" fillId="0" borderId="0" xfId="0" applyAlignment="1"/>
    <xf numFmtId="0" fontId="8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horizontal="left" wrapText="1"/>
    </xf>
    <xf numFmtId="0" fontId="1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164" fontId="1" fillId="0" borderId="2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wrapText="1"/>
    </xf>
    <xf numFmtId="0" fontId="5" fillId="0" borderId="0" xfId="0" applyFont="1" applyAlignment="1">
      <alignment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0" fontId="0" fillId="0" borderId="0" xfId="0" applyNumberFormat="1" applyAlignment="1">
      <alignment wrapText="1"/>
    </xf>
    <xf numFmtId="0" fontId="5" fillId="0" borderId="1" xfId="0" applyFont="1" applyBorder="1" applyAlignment="1">
      <alignment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164" fontId="8" fillId="0" borderId="2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NumberFormat="1" applyFont="1" applyBorder="1" applyAlignment="1">
      <alignment wrapText="1"/>
    </xf>
    <xf numFmtId="49" fontId="10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94"/>
  <sheetViews>
    <sheetView tabSelected="1" topLeftCell="A88" zoomScale="91" zoomScaleNormal="91" workbookViewId="0">
      <selection activeCell="I90" sqref="I90"/>
    </sheetView>
  </sheetViews>
  <sheetFormatPr defaultRowHeight="15"/>
  <cols>
    <col min="1" max="1" width="32.42578125" customWidth="1"/>
    <col min="2" max="2" width="4.85546875" customWidth="1"/>
    <col min="3" max="3" width="5.140625" customWidth="1"/>
    <col min="4" max="4" width="13.7109375" customWidth="1"/>
    <col min="5" max="5" width="5.140625" customWidth="1"/>
    <col min="6" max="6" width="12.7109375" customWidth="1"/>
    <col min="7" max="7" width="11.28515625" customWidth="1"/>
    <col min="8" max="8" width="10.28515625" customWidth="1"/>
    <col min="13" max="13" width="36.28515625" customWidth="1"/>
  </cols>
  <sheetData>
    <row r="1" spans="1:8">
      <c r="G1" s="1" t="s">
        <v>200</v>
      </c>
    </row>
    <row r="2" spans="1:8">
      <c r="G2" s="2" t="s">
        <v>179</v>
      </c>
    </row>
    <row r="3" spans="1:8">
      <c r="G3" s="2" t="s">
        <v>180</v>
      </c>
    </row>
    <row r="4" spans="1:8">
      <c r="G4" s="2" t="s">
        <v>181</v>
      </c>
    </row>
    <row r="5" spans="1:8">
      <c r="F5" s="53" t="s">
        <v>182</v>
      </c>
      <c r="G5" s="53"/>
    </row>
    <row r="6" spans="1:8" ht="83.25" customHeight="1">
      <c r="A6" s="52" t="s">
        <v>201</v>
      </c>
      <c r="B6" s="52"/>
      <c r="C6" s="52"/>
      <c r="D6" s="52"/>
      <c r="E6" s="52"/>
      <c r="F6" s="52"/>
      <c r="G6" s="52"/>
      <c r="H6" s="52"/>
    </row>
    <row r="7" spans="1:8" hidden="1">
      <c r="A7" s="3"/>
      <c r="B7" s="3"/>
      <c r="C7" s="3"/>
      <c r="D7" s="3"/>
      <c r="E7" s="3"/>
      <c r="F7" s="3"/>
      <c r="G7" s="3"/>
      <c r="H7" s="3"/>
    </row>
    <row r="8" spans="1:8" hidden="1"/>
    <row r="9" spans="1:8" ht="29.25" customHeight="1">
      <c r="A9" s="57" t="s">
        <v>0</v>
      </c>
      <c r="B9" s="51" t="s">
        <v>1</v>
      </c>
      <c r="C9" s="51" t="s">
        <v>2</v>
      </c>
      <c r="D9" s="51" t="s">
        <v>3</v>
      </c>
      <c r="E9" s="51" t="s">
        <v>4</v>
      </c>
      <c r="F9" s="50" t="s">
        <v>5</v>
      </c>
      <c r="G9" s="50" t="s">
        <v>149</v>
      </c>
      <c r="H9" s="50" t="s">
        <v>183</v>
      </c>
    </row>
    <row r="10" spans="1:8" ht="0.75" customHeight="1">
      <c r="A10" s="57"/>
      <c r="B10" s="51"/>
      <c r="C10" s="51"/>
      <c r="D10" s="51"/>
      <c r="E10" s="51"/>
      <c r="F10" s="50"/>
      <c r="G10" s="50"/>
      <c r="H10" s="50"/>
    </row>
    <row r="11" spans="1:8" ht="15" customHeight="1">
      <c r="A11" s="5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  <c r="G11" s="5">
        <v>7</v>
      </c>
      <c r="H11" s="5">
        <v>8</v>
      </c>
    </row>
    <row r="12" spans="1:8" ht="29.25" customHeight="1">
      <c r="A12" s="5" t="s">
        <v>6</v>
      </c>
      <c r="B12" s="10" t="s">
        <v>131</v>
      </c>
      <c r="C12" s="10"/>
      <c r="D12" s="10"/>
      <c r="E12" s="39"/>
      <c r="F12" s="11">
        <f>F13+F17+F38+F43+F47+F52</f>
        <v>2426.6879999999996</v>
      </c>
      <c r="G12" s="11">
        <f>G13+G17+G38+G43+G47+G52</f>
        <v>1810.5499999999997</v>
      </c>
      <c r="H12" s="11">
        <f>H13+H17+H38+H43+H47+H52</f>
        <v>1815.85</v>
      </c>
    </row>
    <row r="13" spans="1:8" ht="54.6" customHeight="1">
      <c r="A13" s="5" t="s">
        <v>7</v>
      </c>
      <c r="B13" s="10" t="s">
        <v>131</v>
      </c>
      <c r="C13" s="10" t="s">
        <v>132</v>
      </c>
      <c r="D13" s="10"/>
      <c r="E13" s="39"/>
      <c r="F13" s="11">
        <f>F16</f>
        <v>626</v>
      </c>
      <c r="G13" s="11">
        <f>G16</f>
        <v>617.9</v>
      </c>
      <c r="H13" s="11">
        <f>H16</f>
        <v>617.9</v>
      </c>
    </row>
    <row r="14" spans="1:8" ht="24" customHeight="1">
      <c r="A14" s="4" t="s">
        <v>8</v>
      </c>
      <c r="B14" s="41" t="s">
        <v>131</v>
      </c>
      <c r="C14" s="41" t="s">
        <v>132</v>
      </c>
      <c r="D14" s="41" t="s">
        <v>9</v>
      </c>
      <c r="E14" s="43"/>
      <c r="F14" s="37">
        <f>F16</f>
        <v>626</v>
      </c>
      <c r="G14" s="37">
        <f>G16</f>
        <v>617.9</v>
      </c>
      <c r="H14" s="37">
        <f>H16</f>
        <v>617.9</v>
      </c>
    </row>
    <row r="15" spans="1:8" ht="20.25" customHeight="1">
      <c r="A15" s="44" t="s">
        <v>10</v>
      </c>
      <c r="B15" s="41" t="s">
        <v>131</v>
      </c>
      <c r="C15" s="41" t="s">
        <v>132</v>
      </c>
      <c r="D15" s="40" t="s">
        <v>11</v>
      </c>
      <c r="E15" s="43"/>
      <c r="F15" s="37">
        <f>F16</f>
        <v>626</v>
      </c>
      <c r="G15" s="37">
        <f>G16</f>
        <v>617.9</v>
      </c>
      <c r="H15" s="37">
        <f>H16</f>
        <v>617.9</v>
      </c>
    </row>
    <row r="16" spans="1:8" ht="40.9" customHeight="1">
      <c r="A16" s="38" t="s">
        <v>12</v>
      </c>
      <c r="B16" s="41" t="s">
        <v>131</v>
      </c>
      <c r="C16" s="41" t="s">
        <v>132</v>
      </c>
      <c r="D16" s="40" t="s">
        <v>11</v>
      </c>
      <c r="E16" s="43">
        <v>120</v>
      </c>
      <c r="F16" s="37">
        <v>626</v>
      </c>
      <c r="G16" s="37">
        <v>617.9</v>
      </c>
      <c r="H16" s="37">
        <v>617.9</v>
      </c>
    </row>
    <row r="17" spans="1:8" ht="84" customHeight="1">
      <c r="A17" s="5" t="s">
        <v>13</v>
      </c>
      <c r="B17" s="10" t="s">
        <v>131</v>
      </c>
      <c r="C17" s="10" t="s">
        <v>133</v>
      </c>
      <c r="D17" s="41"/>
      <c r="E17" s="43"/>
      <c r="F17" s="11">
        <f>F18+F25</f>
        <v>1713.6999999999998</v>
      </c>
      <c r="G17" s="11">
        <f>G18+G25</f>
        <v>1184.6499999999999</v>
      </c>
      <c r="H17" s="11">
        <f>H18+H25</f>
        <v>1189.9499999999998</v>
      </c>
    </row>
    <row r="18" spans="1:8" ht="58.15" customHeight="1">
      <c r="A18" s="44" t="s">
        <v>18</v>
      </c>
      <c r="B18" s="41" t="s">
        <v>131</v>
      </c>
      <c r="C18" s="41" t="s">
        <v>133</v>
      </c>
      <c r="D18" s="40" t="s">
        <v>19</v>
      </c>
      <c r="E18" s="43"/>
      <c r="F18" s="37">
        <f>F21+F24</f>
        <v>49.3</v>
      </c>
      <c r="G18" s="37">
        <f>G21+G24</f>
        <v>0</v>
      </c>
      <c r="H18" s="37">
        <f>H21+H24</f>
        <v>0</v>
      </c>
    </row>
    <row r="19" spans="1:8" ht="57" customHeight="1">
      <c r="A19" s="38" t="s">
        <v>20</v>
      </c>
      <c r="B19" s="41" t="s">
        <v>131</v>
      </c>
      <c r="C19" s="41" t="s">
        <v>133</v>
      </c>
      <c r="D19" s="40" t="s">
        <v>21</v>
      </c>
      <c r="E19" s="43"/>
      <c r="F19" s="37">
        <f>F21</f>
        <v>13</v>
      </c>
      <c r="G19" s="37">
        <f>G21</f>
        <v>0</v>
      </c>
      <c r="H19" s="37">
        <f>H21</f>
        <v>0</v>
      </c>
    </row>
    <row r="20" spans="1:8" ht="96" customHeight="1">
      <c r="A20" s="44" t="s">
        <v>155</v>
      </c>
      <c r="B20" s="41" t="s">
        <v>131</v>
      </c>
      <c r="C20" s="41" t="s">
        <v>133</v>
      </c>
      <c r="D20" s="40" t="s">
        <v>22</v>
      </c>
      <c r="E20" s="43"/>
      <c r="F20" s="37">
        <f>F21</f>
        <v>13</v>
      </c>
      <c r="G20" s="37">
        <f>G21</f>
        <v>0</v>
      </c>
      <c r="H20" s="37">
        <f>H21</f>
        <v>0</v>
      </c>
    </row>
    <row r="21" spans="1:8" ht="40.9" customHeight="1">
      <c r="A21" s="44" t="s">
        <v>16</v>
      </c>
      <c r="B21" s="41" t="s">
        <v>131</v>
      </c>
      <c r="C21" s="41" t="s">
        <v>133</v>
      </c>
      <c r="D21" s="40" t="s">
        <v>22</v>
      </c>
      <c r="E21" s="43">
        <v>240</v>
      </c>
      <c r="F21" s="37">
        <v>13</v>
      </c>
      <c r="G21" s="37">
        <v>0</v>
      </c>
      <c r="H21" s="37">
        <v>0</v>
      </c>
    </row>
    <row r="22" spans="1:8" ht="51.6" customHeight="1">
      <c r="A22" s="44" t="s">
        <v>23</v>
      </c>
      <c r="B22" s="41" t="s">
        <v>131</v>
      </c>
      <c r="C22" s="41" t="s">
        <v>133</v>
      </c>
      <c r="D22" s="40" t="s">
        <v>24</v>
      </c>
      <c r="E22" s="43"/>
      <c r="F22" s="37">
        <f>F24</f>
        <v>36.299999999999997</v>
      </c>
      <c r="G22" s="37">
        <f>G24</f>
        <v>0</v>
      </c>
      <c r="H22" s="37">
        <f>H24</f>
        <v>0</v>
      </c>
    </row>
    <row r="23" spans="1:8" ht="96.6" customHeight="1">
      <c r="A23" s="44" t="s">
        <v>156</v>
      </c>
      <c r="B23" s="41" t="s">
        <v>131</v>
      </c>
      <c r="C23" s="41" t="s">
        <v>133</v>
      </c>
      <c r="D23" s="40" t="s">
        <v>25</v>
      </c>
      <c r="E23" s="43"/>
      <c r="F23" s="37">
        <f>F24</f>
        <v>36.299999999999997</v>
      </c>
      <c r="G23" s="37">
        <f>G24</f>
        <v>0</v>
      </c>
      <c r="H23" s="37">
        <f>H24</f>
        <v>0</v>
      </c>
    </row>
    <row r="24" spans="1:8" ht="43.9" customHeight="1">
      <c r="A24" s="44" t="s">
        <v>16</v>
      </c>
      <c r="B24" s="41" t="s">
        <v>131</v>
      </c>
      <c r="C24" s="41" t="s">
        <v>133</v>
      </c>
      <c r="D24" s="40" t="s">
        <v>25</v>
      </c>
      <c r="E24" s="43">
        <v>240</v>
      </c>
      <c r="F24" s="37">
        <v>36.299999999999997</v>
      </c>
      <c r="G24" s="37">
        <v>0</v>
      </c>
      <c r="H24" s="37">
        <v>0</v>
      </c>
    </row>
    <row r="25" spans="1:8" ht="18.75" customHeight="1">
      <c r="A25" s="44" t="s">
        <v>8</v>
      </c>
      <c r="B25" s="41" t="s">
        <v>131</v>
      </c>
      <c r="C25" s="41" t="s">
        <v>133</v>
      </c>
      <c r="D25" s="41" t="s">
        <v>9</v>
      </c>
      <c r="E25" s="43"/>
      <c r="F25" s="37">
        <f>F26+F30+F33</f>
        <v>1664.3999999999999</v>
      </c>
      <c r="G25" s="37">
        <f>G26+G30+G33</f>
        <v>1184.6499999999999</v>
      </c>
      <c r="H25" s="37">
        <f>H26+H30+H33</f>
        <v>1189.9499999999998</v>
      </c>
    </row>
    <row r="26" spans="1:8" ht="36" customHeight="1">
      <c r="A26" s="44" t="s">
        <v>14</v>
      </c>
      <c r="B26" s="41" t="s">
        <v>131</v>
      </c>
      <c r="C26" s="41" t="s">
        <v>133</v>
      </c>
      <c r="D26" s="40" t="s">
        <v>15</v>
      </c>
      <c r="E26" s="43"/>
      <c r="F26" s="37">
        <f>F27+F28+F29</f>
        <v>1564.3</v>
      </c>
      <c r="G26" s="37">
        <f>G27+G28+G29</f>
        <v>1054.55</v>
      </c>
      <c r="H26" s="37">
        <f>H27+H28+H29</f>
        <v>1059.8499999999999</v>
      </c>
    </row>
    <row r="27" spans="1:8" ht="41.45" customHeight="1">
      <c r="A27" s="44" t="s">
        <v>12</v>
      </c>
      <c r="B27" s="41" t="s">
        <v>131</v>
      </c>
      <c r="C27" s="41" t="s">
        <v>133</v>
      </c>
      <c r="D27" s="40" t="s">
        <v>15</v>
      </c>
      <c r="E27" s="43">
        <v>120</v>
      </c>
      <c r="F27" s="37">
        <v>1422.3</v>
      </c>
      <c r="G27" s="37">
        <v>975.4</v>
      </c>
      <c r="H27" s="37">
        <v>975.4</v>
      </c>
    </row>
    <row r="28" spans="1:8" ht="43.9" customHeight="1">
      <c r="A28" s="44" t="s">
        <v>16</v>
      </c>
      <c r="B28" s="41" t="s">
        <v>131</v>
      </c>
      <c r="C28" s="41" t="s">
        <v>133</v>
      </c>
      <c r="D28" s="40" t="s">
        <v>15</v>
      </c>
      <c r="E28" s="43">
        <v>240</v>
      </c>
      <c r="F28" s="37">
        <v>117</v>
      </c>
      <c r="G28" s="37">
        <v>69.150000000000006</v>
      </c>
      <c r="H28" s="37">
        <v>74.45</v>
      </c>
    </row>
    <row r="29" spans="1:8" ht="20.25" customHeight="1">
      <c r="A29" s="38" t="s">
        <v>17</v>
      </c>
      <c r="B29" s="41" t="s">
        <v>131</v>
      </c>
      <c r="C29" s="41" t="s">
        <v>133</v>
      </c>
      <c r="D29" s="40" t="s">
        <v>15</v>
      </c>
      <c r="E29" s="43">
        <v>850</v>
      </c>
      <c r="F29" s="37">
        <v>25</v>
      </c>
      <c r="G29" s="37">
        <v>10</v>
      </c>
      <c r="H29" s="37">
        <v>10</v>
      </c>
    </row>
    <row r="30" spans="1:8" ht="40.15" customHeight="1">
      <c r="A30" s="38" t="s">
        <v>39</v>
      </c>
      <c r="B30" s="41" t="s">
        <v>131</v>
      </c>
      <c r="C30" s="41" t="s">
        <v>133</v>
      </c>
      <c r="D30" s="20" t="s">
        <v>40</v>
      </c>
      <c r="E30" s="19"/>
      <c r="F30" s="9">
        <f>F32</f>
        <v>0</v>
      </c>
      <c r="G30" s="9">
        <f>G32</f>
        <v>30</v>
      </c>
      <c r="H30" s="9">
        <f>H32</f>
        <v>30</v>
      </c>
    </row>
    <row r="31" spans="1:8" ht="45" customHeight="1">
      <c r="A31" s="8" t="s">
        <v>187</v>
      </c>
      <c r="B31" s="41" t="s">
        <v>131</v>
      </c>
      <c r="C31" s="41" t="s">
        <v>133</v>
      </c>
      <c r="D31" s="20" t="s">
        <v>188</v>
      </c>
      <c r="E31" s="19"/>
      <c r="F31" s="9">
        <f>F32</f>
        <v>0</v>
      </c>
      <c r="G31" s="9">
        <f>G32</f>
        <v>30</v>
      </c>
      <c r="H31" s="9">
        <f>H32</f>
        <v>30</v>
      </c>
    </row>
    <row r="32" spans="1:8" ht="40.5" customHeight="1">
      <c r="A32" s="44" t="s">
        <v>16</v>
      </c>
      <c r="B32" s="41" t="s">
        <v>131</v>
      </c>
      <c r="C32" s="41" t="s">
        <v>133</v>
      </c>
      <c r="D32" s="20" t="s">
        <v>188</v>
      </c>
      <c r="E32" s="19">
        <v>240</v>
      </c>
      <c r="F32" s="9">
        <v>0</v>
      </c>
      <c r="G32" s="36">
        <v>30</v>
      </c>
      <c r="H32" s="36">
        <v>30</v>
      </c>
    </row>
    <row r="33" spans="1:8" ht="72.599999999999994" customHeight="1">
      <c r="A33" s="7" t="s">
        <v>26</v>
      </c>
      <c r="B33" s="18" t="s">
        <v>131</v>
      </c>
      <c r="C33" s="18" t="s">
        <v>133</v>
      </c>
      <c r="D33" s="20" t="s">
        <v>27</v>
      </c>
      <c r="E33" s="34"/>
      <c r="F33" s="9">
        <f>F35+F37</f>
        <v>100.1</v>
      </c>
      <c r="G33" s="9">
        <f>G35+G37</f>
        <v>100.1</v>
      </c>
      <c r="H33" s="9">
        <f>H35+H37</f>
        <v>100.1</v>
      </c>
    </row>
    <row r="34" spans="1:8" ht="64.150000000000006" customHeight="1">
      <c r="A34" s="38" t="s">
        <v>28</v>
      </c>
      <c r="B34" s="41" t="s">
        <v>131</v>
      </c>
      <c r="C34" s="41" t="s">
        <v>133</v>
      </c>
      <c r="D34" s="40" t="s">
        <v>29</v>
      </c>
      <c r="E34" s="43"/>
      <c r="F34" s="37">
        <f>F35+F37</f>
        <v>100.1</v>
      </c>
      <c r="G34" s="37">
        <f>G35+G37</f>
        <v>100.1</v>
      </c>
      <c r="H34" s="37">
        <f>H35+H37</f>
        <v>100.1</v>
      </c>
    </row>
    <row r="35" spans="1:8" ht="29.25" customHeight="1">
      <c r="A35" s="54" t="s">
        <v>12</v>
      </c>
      <c r="B35" s="55" t="s">
        <v>131</v>
      </c>
      <c r="C35" s="55" t="s">
        <v>133</v>
      </c>
      <c r="D35" s="56" t="s">
        <v>29</v>
      </c>
      <c r="E35" s="58">
        <v>120</v>
      </c>
      <c r="F35" s="49">
        <v>48.2</v>
      </c>
      <c r="G35" s="49">
        <v>48.2</v>
      </c>
      <c r="H35" s="49">
        <v>48.2</v>
      </c>
    </row>
    <row r="36" spans="1:8" ht="3.75" customHeight="1">
      <c r="A36" s="54"/>
      <c r="B36" s="55"/>
      <c r="C36" s="55"/>
      <c r="D36" s="56"/>
      <c r="E36" s="58"/>
      <c r="F36" s="49"/>
      <c r="G36" s="49"/>
      <c r="H36" s="49"/>
    </row>
    <row r="37" spans="1:8" ht="44.45" customHeight="1">
      <c r="A37" s="44" t="s">
        <v>16</v>
      </c>
      <c r="B37" s="41" t="s">
        <v>131</v>
      </c>
      <c r="C37" s="41" t="s">
        <v>133</v>
      </c>
      <c r="D37" s="40" t="s">
        <v>29</v>
      </c>
      <c r="E37" s="43">
        <v>240</v>
      </c>
      <c r="F37" s="37">
        <v>51.9</v>
      </c>
      <c r="G37" s="37">
        <v>51.9</v>
      </c>
      <c r="H37" s="37">
        <v>51.9</v>
      </c>
    </row>
    <row r="38" spans="1:8" ht="53.45" customHeight="1">
      <c r="A38" s="6" t="s">
        <v>150</v>
      </c>
      <c r="B38" s="13" t="s">
        <v>131</v>
      </c>
      <c r="C38" s="13" t="s">
        <v>134</v>
      </c>
      <c r="D38" s="13"/>
      <c r="E38" s="12"/>
      <c r="F38" s="14">
        <f>F42</f>
        <v>18.181999999999999</v>
      </c>
      <c r="G38" s="14">
        <f>G42</f>
        <v>0</v>
      </c>
      <c r="H38" s="14">
        <f>H42</f>
        <v>0</v>
      </c>
    </row>
    <row r="39" spans="1:8" ht="22.5" customHeight="1">
      <c r="A39" s="44" t="s">
        <v>8</v>
      </c>
      <c r="B39" s="41" t="s">
        <v>131</v>
      </c>
      <c r="C39" s="41" t="s">
        <v>134</v>
      </c>
      <c r="D39" s="41" t="s">
        <v>9</v>
      </c>
      <c r="E39" s="39"/>
      <c r="F39" s="37">
        <f>F42</f>
        <v>18.181999999999999</v>
      </c>
      <c r="G39" s="37">
        <f>G42</f>
        <v>0</v>
      </c>
      <c r="H39" s="37">
        <f>H42</f>
        <v>0</v>
      </c>
    </row>
    <row r="40" spans="1:8" ht="20.25" customHeight="1">
      <c r="A40" s="44" t="s">
        <v>30</v>
      </c>
      <c r="B40" s="41" t="s">
        <v>131</v>
      </c>
      <c r="C40" s="41" t="s">
        <v>134</v>
      </c>
      <c r="D40" s="41" t="s">
        <v>31</v>
      </c>
      <c r="E40" s="43"/>
      <c r="F40" s="37">
        <f>F42</f>
        <v>18.181999999999999</v>
      </c>
      <c r="G40" s="37">
        <f>G42</f>
        <v>0</v>
      </c>
      <c r="H40" s="37">
        <f>H42</f>
        <v>0</v>
      </c>
    </row>
    <row r="41" spans="1:8" ht="54" customHeight="1">
      <c r="A41" s="44" t="s">
        <v>32</v>
      </c>
      <c r="B41" s="41" t="s">
        <v>131</v>
      </c>
      <c r="C41" s="41" t="s">
        <v>134</v>
      </c>
      <c r="D41" s="41" t="s">
        <v>33</v>
      </c>
      <c r="E41" s="43"/>
      <c r="F41" s="37">
        <f>F42</f>
        <v>18.181999999999999</v>
      </c>
      <c r="G41" s="37">
        <f>G42</f>
        <v>0</v>
      </c>
      <c r="H41" s="37">
        <f>H42</f>
        <v>0</v>
      </c>
    </row>
    <row r="42" spans="1:8" ht="16.899999999999999" customHeight="1">
      <c r="A42" s="44" t="s">
        <v>34</v>
      </c>
      <c r="B42" s="41" t="s">
        <v>131</v>
      </c>
      <c r="C42" s="41" t="s">
        <v>134</v>
      </c>
      <c r="D42" s="41" t="s">
        <v>33</v>
      </c>
      <c r="E42" s="43">
        <v>540</v>
      </c>
      <c r="F42" s="37">
        <v>18.181999999999999</v>
      </c>
      <c r="G42" s="37">
        <v>0</v>
      </c>
      <c r="H42" s="37">
        <v>0</v>
      </c>
    </row>
    <row r="43" spans="1:8" ht="17.45" hidden="1" customHeight="1">
      <c r="A43" s="5" t="s">
        <v>152</v>
      </c>
      <c r="B43" s="10" t="s">
        <v>131</v>
      </c>
      <c r="C43" s="10" t="s">
        <v>135</v>
      </c>
      <c r="D43" s="10"/>
      <c r="E43" s="39"/>
      <c r="F43" s="11">
        <f>F46</f>
        <v>0</v>
      </c>
      <c r="G43" s="11">
        <f>G46</f>
        <v>0</v>
      </c>
      <c r="H43" s="11">
        <f>H46</f>
        <v>0</v>
      </c>
    </row>
    <row r="44" spans="1:8" ht="17.45" hidden="1" customHeight="1">
      <c r="A44" s="44" t="s">
        <v>8</v>
      </c>
      <c r="B44" s="10" t="s">
        <v>131</v>
      </c>
      <c r="C44" s="10" t="s">
        <v>135</v>
      </c>
      <c r="D44" s="41" t="s">
        <v>9</v>
      </c>
      <c r="E44" s="39"/>
      <c r="F44" s="11">
        <f>F46</f>
        <v>0</v>
      </c>
      <c r="G44" s="11">
        <f>G46</f>
        <v>0</v>
      </c>
      <c r="H44" s="11">
        <f>H46</f>
        <v>0</v>
      </c>
    </row>
    <row r="45" spans="1:8" ht="17.45" hidden="1" customHeight="1">
      <c r="A45" s="44" t="s">
        <v>151</v>
      </c>
      <c r="B45" s="41" t="s">
        <v>131</v>
      </c>
      <c r="C45" s="41" t="s">
        <v>135</v>
      </c>
      <c r="D45" s="41" t="s">
        <v>35</v>
      </c>
      <c r="E45" s="43"/>
      <c r="F45" s="37">
        <f>F46</f>
        <v>0</v>
      </c>
      <c r="G45" s="37">
        <f>G46</f>
        <v>0</v>
      </c>
      <c r="H45" s="37">
        <f>H46</f>
        <v>0</v>
      </c>
    </row>
    <row r="46" spans="1:8" ht="17.45" hidden="1" customHeight="1">
      <c r="A46" s="44" t="s">
        <v>36</v>
      </c>
      <c r="B46" s="41" t="s">
        <v>131</v>
      </c>
      <c r="C46" s="41" t="s">
        <v>135</v>
      </c>
      <c r="D46" s="41" t="s">
        <v>37</v>
      </c>
      <c r="E46" s="43">
        <v>880</v>
      </c>
      <c r="F46" s="37">
        <v>0</v>
      </c>
      <c r="G46" s="37">
        <v>0</v>
      </c>
      <c r="H46" s="37">
        <v>0</v>
      </c>
    </row>
    <row r="47" spans="1:8" ht="17.45" customHeight="1">
      <c r="A47" s="5" t="s">
        <v>38</v>
      </c>
      <c r="B47" s="10" t="s">
        <v>131</v>
      </c>
      <c r="C47" s="10">
        <v>11</v>
      </c>
      <c r="D47" s="10"/>
      <c r="E47" s="39"/>
      <c r="F47" s="11">
        <f>F51</f>
        <v>2</v>
      </c>
      <c r="G47" s="11">
        <v>2</v>
      </c>
      <c r="H47" s="11">
        <v>2</v>
      </c>
    </row>
    <row r="48" spans="1:8" ht="16.5" customHeight="1">
      <c r="A48" s="44" t="s">
        <v>8</v>
      </c>
      <c r="B48" s="41" t="s">
        <v>131</v>
      </c>
      <c r="C48" s="41">
        <v>11</v>
      </c>
      <c r="D48" s="41" t="s">
        <v>9</v>
      </c>
      <c r="E48" s="39"/>
      <c r="F48" s="37">
        <v>2</v>
      </c>
      <c r="G48" s="37">
        <v>2</v>
      </c>
      <c r="H48" s="37">
        <v>2</v>
      </c>
    </row>
    <row r="49" spans="1:8" ht="42.75" customHeight="1">
      <c r="A49" s="38" t="s">
        <v>39</v>
      </c>
      <c r="B49" s="41" t="s">
        <v>131</v>
      </c>
      <c r="C49" s="41">
        <v>11</v>
      </c>
      <c r="D49" s="40" t="s">
        <v>40</v>
      </c>
      <c r="E49" s="43"/>
      <c r="F49" s="37">
        <f>F51</f>
        <v>2</v>
      </c>
      <c r="G49" s="37">
        <f>G51</f>
        <v>2</v>
      </c>
      <c r="H49" s="37">
        <f>H51</f>
        <v>2</v>
      </c>
    </row>
    <row r="50" spans="1:8" ht="45" customHeight="1">
      <c r="A50" s="44" t="s">
        <v>41</v>
      </c>
      <c r="B50" s="41" t="s">
        <v>131</v>
      </c>
      <c r="C50" s="41">
        <v>11</v>
      </c>
      <c r="D50" s="40" t="s">
        <v>42</v>
      </c>
      <c r="E50" s="43"/>
      <c r="F50" s="37">
        <f>F51</f>
        <v>2</v>
      </c>
      <c r="G50" s="37">
        <f>G51</f>
        <v>2</v>
      </c>
      <c r="H50" s="37">
        <f>H51</f>
        <v>2</v>
      </c>
    </row>
    <row r="51" spans="1:8" ht="19.5" customHeight="1">
      <c r="A51" s="44" t="s">
        <v>43</v>
      </c>
      <c r="B51" s="41" t="s">
        <v>131</v>
      </c>
      <c r="C51" s="41">
        <v>11</v>
      </c>
      <c r="D51" s="40" t="s">
        <v>42</v>
      </c>
      <c r="E51" s="43">
        <v>870</v>
      </c>
      <c r="F51" s="37">
        <v>2</v>
      </c>
      <c r="G51" s="37">
        <v>2</v>
      </c>
      <c r="H51" s="37">
        <v>2</v>
      </c>
    </row>
    <row r="52" spans="1:8" ht="19.5" customHeight="1">
      <c r="A52" s="5" t="s">
        <v>44</v>
      </c>
      <c r="B52" s="10" t="s">
        <v>131</v>
      </c>
      <c r="C52" s="10">
        <v>13</v>
      </c>
      <c r="D52" s="10"/>
      <c r="E52" s="39"/>
      <c r="F52" s="11">
        <f>F56+F60+F64+F72+F75+F68</f>
        <v>66.805999999999997</v>
      </c>
      <c r="G52" s="11">
        <f>G56+G60+G64+G72+G75</f>
        <v>6</v>
      </c>
      <c r="H52" s="11">
        <f>H56+H60+H64+H72+H75</f>
        <v>6</v>
      </c>
    </row>
    <row r="53" spans="1:8" ht="41.25" customHeight="1">
      <c r="A53" s="44" t="s">
        <v>45</v>
      </c>
      <c r="B53" s="41" t="s">
        <v>131</v>
      </c>
      <c r="C53" s="41">
        <v>13</v>
      </c>
      <c r="D53" s="41" t="s">
        <v>46</v>
      </c>
      <c r="E53" s="43"/>
      <c r="F53" s="37">
        <f>F56</f>
        <v>1.2</v>
      </c>
      <c r="G53" s="37">
        <f>G56</f>
        <v>0</v>
      </c>
      <c r="H53" s="37">
        <f>H56</f>
        <v>0</v>
      </c>
    </row>
    <row r="54" spans="1:8" ht="34.15" customHeight="1">
      <c r="A54" s="44" t="s">
        <v>47</v>
      </c>
      <c r="B54" s="41" t="s">
        <v>131</v>
      </c>
      <c r="C54" s="41">
        <v>13</v>
      </c>
      <c r="D54" s="41" t="s">
        <v>48</v>
      </c>
      <c r="E54" s="43"/>
      <c r="F54" s="37">
        <f>F56</f>
        <v>1.2</v>
      </c>
      <c r="G54" s="37">
        <f>G56</f>
        <v>0</v>
      </c>
      <c r="H54" s="37">
        <f>H56</f>
        <v>0</v>
      </c>
    </row>
    <row r="55" spans="1:8" ht="54" customHeight="1">
      <c r="A55" s="44" t="s">
        <v>49</v>
      </c>
      <c r="B55" s="41" t="s">
        <v>131</v>
      </c>
      <c r="C55" s="41">
        <v>13</v>
      </c>
      <c r="D55" s="41" t="s">
        <v>50</v>
      </c>
      <c r="E55" s="43"/>
      <c r="F55" s="37">
        <f>F56</f>
        <v>1.2</v>
      </c>
      <c r="G55" s="37">
        <f>G56</f>
        <v>0</v>
      </c>
      <c r="H55" s="37">
        <f>H56</f>
        <v>0</v>
      </c>
    </row>
    <row r="56" spans="1:8" ht="40.15" customHeight="1">
      <c r="A56" s="44" t="s">
        <v>16</v>
      </c>
      <c r="B56" s="41" t="s">
        <v>131</v>
      </c>
      <c r="C56" s="41">
        <v>13</v>
      </c>
      <c r="D56" s="41" t="s">
        <v>50</v>
      </c>
      <c r="E56" s="43">
        <v>240</v>
      </c>
      <c r="F56" s="37">
        <v>1.2</v>
      </c>
      <c r="G56" s="37">
        <v>0</v>
      </c>
      <c r="H56" s="37">
        <v>0</v>
      </c>
    </row>
    <row r="57" spans="1:8" ht="55.15" customHeight="1">
      <c r="A57" s="44" t="s">
        <v>147</v>
      </c>
      <c r="B57" s="41" t="s">
        <v>131</v>
      </c>
      <c r="C57" s="41">
        <v>13</v>
      </c>
      <c r="D57" s="40" t="s">
        <v>51</v>
      </c>
      <c r="E57" s="43"/>
      <c r="F57" s="37">
        <f>F60</f>
        <v>6</v>
      </c>
      <c r="G57" s="37">
        <f>G60</f>
        <v>6</v>
      </c>
      <c r="H57" s="37">
        <f>H60</f>
        <v>0</v>
      </c>
    </row>
    <row r="58" spans="1:8" ht="30" customHeight="1">
      <c r="A58" s="44" t="s">
        <v>52</v>
      </c>
      <c r="B58" s="41" t="s">
        <v>131</v>
      </c>
      <c r="C58" s="41">
        <v>13</v>
      </c>
      <c r="D58" s="40" t="s">
        <v>53</v>
      </c>
      <c r="E58" s="43"/>
      <c r="F58" s="37">
        <f>F60</f>
        <v>6</v>
      </c>
      <c r="G58" s="37">
        <f>G60</f>
        <v>6</v>
      </c>
      <c r="H58" s="37">
        <f>H60</f>
        <v>0</v>
      </c>
    </row>
    <row r="59" spans="1:8" ht="54.6" customHeight="1">
      <c r="A59" s="44" t="s">
        <v>148</v>
      </c>
      <c r="B59" s="41" t="s">
        <v>131</v>
      </c>
      <c r="C59" s="41">
        <v>13</v>
      </c>
      <c r="D59" s="40" t="s">
        <v>54</v>
      </c>
      <c r="E59" s="43"/>
      <c r="F59" s="37">
        <f>F60</f>
        <v>6</v>
      </c>
      <c r="G59" s="37">
        <f>G60</f>
        <v>6</v>
      </c>
      <c r="H59" s="37">
        <f>H60</f>
        <v>0</v>
      </c>
    </row>
    <row r="60" spans="1:8" ht="39" customHeight="1">
      <c r="A60" s="44" t="s">
        <v>16</v>
      </c>
      <c r="B60" s="41" t="s">
        <v>131</v>
      </c>
      <c r="C60" s="41">
        <v>13</v>
      </c>
      <c r="D60" s="40" t="s">
        <v>54</v>
      </c>
      <c r="E60" s="43">
        <v>240</v>
      </c>
      <c r="F60" s="37">
        <v>6</v>
      </c>
      <c r="G60" s="37">
        <v>6</v>
      </c>
      <c r="H60" s="37">
        <v>0</v>
      </c>
    </row>
    <row r="61" spans="1:8" ht="24.6" customHeight="1">
      <c r="A61" s="44" t="s">
        <v>8</v>
      </c>
      <c r="B61" s="41" t="s">
        <v>131</v>
      </c>
      <c r="C61" s="41">
        <v>13</v>
      </c>
      <c r="D61" s="41" t="s">
        <v>9</v>
      </c>
      <c r="E61" s="43"/>
      <c r="F61" s="37">
        <f>F62+F69</f>
        <v>59.606000000000002</v>
      </c>
      <c r="G61" s="37">
        <f>G62+G69</f>
        <v>0</v>
      </c>
      <c r="H61" s="37">
        <f>H62+H69</f>
        <v>6</v>
      </c>
    </row>
    <row r="62" spans="1:8" ht="46.15" customHeight="1">
      <c r="A62" s="38" t="s">
        <v>39</v>
      </c>
      <c r="B62" s="41" t="s">
        <v>131</v>
      </c>
      <c r="C62" s="41">
        <v>13</v>
      </c>
      <c r="D62" s="41" t="s">
        <v>40</v>
      </c>
      <c r="E62" s="43"/>
      <c r="F62" s="37">
        <f>F64+F68</f>
        <v>49</v>
      </c>
      <c r="G62" s="37">
        <f>G64</f>
        <v>0</v>
      </c>
      <c r="H62" s="37">
        <f>H64</f>
        <v>6</v>
      </c>
    </row>
    <row r="63" spans="1:8" ht="45" customHeight="1">
      <c r="A63" s="38" t="s">
        <v>55</v>
      </c>
      <c r="B63" s="41" t="s">
        <v>131</v>
      </c>
      <c r="C63" s="41">
        <v>13</v>
      </c>
      <c r="D63" s="41" t="s">
        <v>56</v>
      </c>
      <c r="E63" s="43"/>
      <c r="F63" s="37">
        <f>F64</f>
        <v>19</v>
      </c>
      <c r="G63" s="37">
        <f>G64</f>
        <v>0</v>
      </c>
      <c r="H63" s="37">
        <f>H64</f>
        <v>6</v>
      </c>
    </row>
    <row r="64" spans="1:8" ht="43.9" customHeight="1">
      <c r="A64" s="44" t="s">
        <v>16</v>
      </c>
      <c r="B64" s="41" t="s">
        <v>131</v>
      </c>
      <c r="C64" s="41">
        <v>13</v>
      </c>
      <c r="D64" s="41" t="s">
        <v>56</v>
      </c>
      <c r="E64" s="43">
        <v>240</v>
      </c>
      <c r="F64" s="37">
        <v>19</v>
      </c>
      <c r="G64" s="37">
        <v>0</v>
      </c>
      <c r="H64" s="37">
        <v>6</v>
      </c>
    </row>
    <row r="65" spans="1:8" ht="15.6" hidden="1" customHeight="1">
      <c r="A65" s="5"/>
      <c r="B65" s="10"/>
      <c r="C65" s="10"/>
      <c r="D65" s="10"/>
      <c r="E65" s="39"/>
      <c r="F65" s="11"/>
      <c r="G65" s="11"/>
      <c r="H65" s="11"/>
    </row>
    <row r="66" spans="1:8" ht="13.15" hidden="1" customHeight="1">
      <c r="A66" s="44"/>
      <c r="B66" s="41"/>
      <c r="C66" s="41"/>
      <c r="D66" s="41"/>
      <c r="E66" s="43"/>
      <c r="F66" s="37"/>
      <c r="G66" s="37"/>
      <c r="H66" s="37"/>
    </row>
    <row r="67" spans="1:8" ht="28.15" customHeight="1">
      <c r="A67" s="44" t="s">
        <v>189</v>
      </c>
      <c r="B67" s="41" t="s">
        <v>131</v>
      </c>
      <c r="C67" s="41">
        <v>13</v>
      </c>
      <c r="D67" s="41" t="s">
        <v>199</v>
      </c>
      <c r="E67" s="43"/>
      <c r="F67" s="37">
        <f>F68</f>
        <v>30</v>
      </c>
      <c r="G67" s="37">
        <f>G68</f>
        <v>0</v>
      </c>
      <c r="H67" s="37">
        <f>H68</f>
        <v>0</v>
      </c>
    </row>
    <row r="68" spans="1:8" ht="43.15" customHeight="1">
      <c r="A68" s="44" t="s">
        <v>16</v>
      </c>
      <c r="B68" s="41" t="s">
        <v>131</v>
      </c>
      <c r="C68" s="41">
        <v>13</v>
      </c>
      <c r="D68" s="41" t="s">
        <v>199</v>
      </c>
      <c r="E68" s="43">
        <v>240</v>
      </c>
      <c r="F68" s="37">
        <v>30</v>
      </c>
      <c r="G68" s="37">
        <v>0</v>
      </c>
      <c r="H68" s="37">
        <v>0</v>
      </c>
    </row>
    <row r="69" spans="1:8" ht="19.5" customHeight="1">
      <c r="A69" s="44" t="s">
        <v>30</v>
      </c>
      <c r="B69" s="41" t="s">
        <v>131</v>
      </c>
      <c r="C69" s="41">
        <v>13</v>
      </c>
      <c r="D69" s="41" t="s">
        <v>31</v>
      </c>
      <c r="E69" s="43"/>
      <c r="F69" s="37">
        <f>F72</f>
        <v>10.606</v>
      </c>
      <c r="G69" s="37">
        <f>G72</f>
        <v>0</v>
      </c>
      <c r="H69" s="37">
        <f>H72</f>
        <v>0</v>
      </c>
    </row>
    <row r="70" spans="1:8" ht="65.25" customHeight="1">
      <c r="A70" s="60" t="s">
        <v>140</v>
      </c>
      <c r="B70" s="55" t="s">
        <v>131</v>
      </c>
      <c r="C70" s="55">
        <v>13</v>
      </c>
      <c r="D70" s="55" t="s">
        <v>58</v>
      </c>
      <c r="E70" s="58"/>
      <c r="F70" s="49">
        <f>F72</f>
        <v>10.606</v>
      </c>
      <c r="G70" s="49">
        <f>G72</f>
        <v>0</v>
      </c>
      <c r="H70" s="49">
        <f>H72</f>
        <v>0</v>
      </c>
    </row>
    <row r="71" spans="1:8" ht="16.899999999999999" customHeight="1">
      <c r="A71" s="60"/>
      <c r="B71" s="55"/>
      <c r="C71" s="55"/>
      <c r="D71" s="55"/>
      <c r="E71" s="58"/>
      <c r="F71" s="49"/>
      <c r="G71" s="49"/>
      <c r="H71" s="49"/>
    </row>
    <row r="72" spans="1:8" ht="18.600000000000001" customHeight="1">
      <c r="A72" s="44" t="s">
        <v>34</v>
      </c>
      <c r="B72" s="41" t="s">
        <v>131</v>
      </c>
      <c r="C72" s="41">
        <v>13</v>
      </c>
      <c r="D72" s="41" t="s">
        <v>58</v>
      </c>
      <c r="E72" s="43">
        <v>540</v>
      </c>
      <c r="F72" s="37">
        <v>10.606</v>
      </c>
      <c r="G72" s="37">
        <v>0</v>
      </c>
      <c r="H72" s="37">
        <v>0</v>
      </c>
    </row>
    <row r="73" spans="1:8" ht="39" hidden="1" customHeight="1">
      <c r="A73" s="44"/>
      <c r="B73" s="41" t="s">
        <v>131</v>
      </c>
      <c r="C73" s="41">
        <v>13</v>
      </c>
      <c r="D73" s="41"/>
      <c r="E73" s="43"/>
      <c r="F73" s="37">
        <f>F75</f>
        <v>0</v>
      </c>
      <c r="G73" s="37">
        <f>G75</f>
        <v>0</v>
      </c>
      <c r="H73" s="37">
        <f>H75</f>
        <v>0</v>
      </c>
    </row>
    <row r="74" spans="1:8" ht="88.15" hidden="1" customHeight="1">
      <c r="A74" s="44"/>
      <c r="B74" s="41" t="s">
        <v>131</v>
      </c>
      <c r="C74" s="41">
        <v>13</v>
      </c>
      <c r="D74" s="41"/>
      <c r="E74" s="43"/>
      <c r="F74" s="37">
        <f>F75</f>
        <v>0</v>
      </c>
      <c r="G74" s="37">
        <f>G75</f>
        <v>0</v>
      </c>
      <c r="H74" s="37">
        <f>H75</f>
        <v>0</v>
      </c>
    </row>
    <row r="75" spans="1:8" ht="42" hidden="1" customHeight="1">
      <c r="A75" s="44"/>
      <c r="B75" s="41" t="s">
        <v>131</v>
      </c>
      <c r="C75" s="41">
        <v>13</v>
      </c>
      <c r="D75" s="41"/>
      <c r="E75" s="43">
        <v>240</v>
      </c>
      <c r="F75" s="37">
        <v>0</v>
      </c>
      <c r="G75" s="37">
        <v>0</v>
      </c>
      <c r="H75" s="37">
        <v>0</v>
      </c>
    </row>
    <row r="76" spans="1:8" ht="18" customHeight="1">
      <c r="A76" s="5" t="s">
        <v>59</v>
      </c>
      <c r="B76" s="10" t="s">
        <v>132</v>
      </c>
      <c r="C76" s="10"/>
      <c r="D76" s="10"/>
      <c r="E76" s="39"/>
      <c r="F76" s="11">
        <f>F77</f>
        <v>97.800000000000011</v>
      </c>
      <c r="G76" s="11">
        <f>G77</f>
        <v>98.800000000000011</v>
      </c>
      <c r="H76" s="11">
        <f>H77</f>
        <v>102.60000000000001</v>
      </c>
    </row>
    <row r="77" spans="1:8" ht="31.15" customHeight="1">
      <c r="A77" s="5" t="s">
        <v>60</v>
      </c>
      <c r="B77" s="10" t="s">
        <v>132</v>
      </c>
      <c r="C77" s="10" t="s">
        <v>136</v>
      </c>
      <c r="D77" s="10"/>
      <c r="E77" s="39"/>
      <c r="F77" s="11">
        <f>F81+F82</f>
        <v>97.800000000000011</v>
      </c>
      <c r="G77" s="11">
        <f>G81+G82</f>
        <v>98.800000000000011</v>
      </c>
      <c r="H77" s="11">
        <f>H81+H82</f>
        <v>102.60000000000001</v>
      </c>
    </row>
    <row r="78" spans="1:8" ht="21.75" customHeight="1">
      <c r="A78" s="44" t="s">
        <v>8</v>
      </c>
      <c r="B78" s="41" t="s">
        <v>132</v>
      </c>
      <c r="C78" s="41" t="s">
        <v>136</v>
      </c>
      <c r="D78" s="41" t="s">
        <v>9</v>
      </c>
      <c r="E78" s="43"/>
      <c r="F78" s="37">
        <f>F81+F82</f>
        <v>97.800000000000011</v>
      </c>
      <c r="G78" s="37">
        <f>G81+G82</f>
        <v>98.800000000000011</v>
      </c>
      <c r="H78" s="37">
        <f>H81+H82</f>
        <v>102.60000000000001</v>
      </c>
    </row>
    <row r="79" spans="1:8" ht="42.6" customHeight="1">
      <c r="A79" s="44" t="s">
        <v>61</v>
      </c>
      <c r="B79" s="41" t="s">
        <v>132</v>
      </c>
      <c r="C79" s="41" t="s">
        <v>136</v>
      </c>
      <c r="D79" s="40" t="s">
        <v>27</v>
      </c>
      <c r="E79" s="43"/>
      <c r="F79" s="37">
        <f>F81+F82</f>
        <v>97.800000000000011</v>
      </c>
      <c r="G79" s="37">
        <f>G81+G82</f>
        <v>98.800000000000011</v>
      </c>
      <c r="H79" s="37">
        <f>H81+H82</f>
        <v>102.60000000000001</v>
      </c>
    </row>
    <row r="80" spans="1:8" ht="44.45" customHeight="1">
      <c r="A80" s="44" t="s">
        <v>62</v>
      </c>
      <c r="B80" s="41" t="s">
        <v>132</v>
      </c>
      <c r="C80" s="41" t="s">
        <v>136</v>
      </c>
      <c r="D80" s="40" t="s">
        <v>63</v>
      </c>
      <c r="E80" s="43"/>
      <c r="F80" s="37">
        <f>F81+F82</f>
        <v>97.800000000000011</v>
      </c>
      <c r="G80" s="37">
        <f>G81+G82</f>
        <v>98.800000000000011</v>
      </c>
      <c r="H80" s="37">
        <f>H81+H82</f>
        <v>102.60000000000001</v>
      </c>
    </row>
    <row r="81" spans="1:8" ht="45" customHeight="1">
      <c r="A81" s="44" t="s">
        <v>12</v>
      </c>
      <c r="B81" s="41" t="s">
        <v>132</v>
      </c>
      <c r="C81" s="41" t="s">
        <v>136</v>
      </c>
      <c r="D81" s="40" t="s">
        <v>63</v>
      </c>
      <c r="E81" s="43">
        <v>120</v>
      </c>
      <c r="F81" s="37">
        <v>84.9</v>
      </c>
      <c r="G81" s="37">
        <v>84.9</v>
      </c>
      <c r="H81" s="37">
        <v>97.9</v>
      </c>
    </row>
    <row r="82" spans="1:8" ht="42" customHeight="1">
      <c r="A82" s="44" t="s">
        <v>16</v>
      </c>
      <c r="B82" s="41" t="s">
        <v>132</v>
      </c>
      <c r="C82" s="41" t="s">
        <v>136</v>
      </c>
      <c r="D82" s="40" t="s">
        <v>63</v>
      </c>
      <c r="E82" s="43">
        <v>240</v>
      </c>
      <c r="F82" s="37">
        <v>12.9</v>
      </c>
      <c r="G82" s="37">
        <v>13.9</v>
      </c>
      <c r="H82" s="37">
        <v>4.7</v>
      </c>
    </row>
    <row r="83" spans="1:8" ht="40.9" customHeight="1">
      <c r="A83" s="5" t="s">
        <v>64</v>
      </c>
      <c r="B83" s="10" t="s">
        <v>136</v>
      </c>
      <c r="C83" s="10"/>
      <c r="D83" s="10"/>
      <c r="E83" s="39"/>
      <c r="F83" s="11">
        <f>F84</f>
        <v>20</v>
      </c>
      <c r="G83" s="11">
        <f>G84</f>
        <v>10</v>
      </c>
      <c r="H83" s="11">
        <f>H84</f>
        <v>10</v>
      </c>
    </row>
    <row r="84" spans="1:8" ht="28.9" customHeight="1">
      <c r="A84" s="5" t="s">
        <v>65</v>
      </c>
      <c r="B84" s="10" t="s">
        <v>136</v>
      </c>
      <c r="C84" s="10">
        <v>10</v>
      </c>
      <c r="D84" s="10"/>
      <c r="E84" s="39"/>
      <c r="F84" s="11">
        <f>F85+F92</f>
        <v>20</v>
      </c>
      <c r="G84" s="11">
        <f>G85+G92</f>
        <v>10</v>
      </c>
      <c r="H84" s="11">
        <f>H85+H92</f>
        <v>10</v>
      </c>
    </row>
    <row r="85" spans="1:8" ht="55.5" customHeight="1">
      <c r="A85" s="44" t="s">
        <v>66</v>
      </c>
      <c r="B85" s="41" t="s">
        <v>136</v>
      </c>
      <c r="C85" s="41">
        <v>10</v>
      </c>
      <c r="D85" s="41" t="s">
        <v>67</v>
      </c>
      <c r="E85" s="43"/>
      <c r="F85" s="37">
        <f>F88+F91</f>
        <v>20</v>
      </c>
      <c r="G85" s="37">
        <f>G88+G91</f>
        <v>0</v>
      </c>
      <c r="H85" s="37">
        <f>H88+H91</f>
        <v>0</v>
      </c>
    </row>
    <row r="86" spans="1:8" ht="58.15" customHeight="1">
      <c r="A86" s="38" t="s">
        <v>68</v>
      </c>
      <c r="B86" s="41" t="s">
        <v>136</v>
      </c>
      <c r="C86" s="41">
        <v>10</v>
      </c>
      <c r="D86" s="41" t="s">
        <v>69</v>
      </c>
      <c r="E86" s="43"/>
      <c r="F86" s="37">
        <f>F88</f>
        <v>15</v>
      </c>
      <c r="G86" s="37">
        <f>G88</f>
        <v>0</v>
      </c>
      <c r="H86" s="37">
        <f>H88</f>
        <v>0</v>
      </c>
    </row>
    <row r="87" spans="1:8" ht="122.45" customHeight="1">
      <c r="A87" s="44" t="s">
        <v>161</v>
      </c>
      <c r="B87" s="41" t="s">
        <v>136</v>
      </c>
      <c r="C87" s="41">
        <v>10</v>
      </c>
      <c r="D87" s="41" t="s">
        <v>70</v>
      </c>
      <c r="E87" s="43"/>
      <c r="F87" s="37">
        <f>F88</f>
        <v>15</v>
      </c>
      <c r="G87" s="37">
        <f>G88</f>
        <v>0</v>
      </c>
      <c r="H87" s="37">
        <f>H88</f>
        <v>0</v>
      </c>
    </row>
    <row r="88" spans="1:8" ht="45" customHeight="1">
      <c r="A88" s="44" t="s">
        <v>16</v>
      </c>
      <c r="B88" s="41" t="s">
        <v>136</v>
      </c>
      <c r="C88" s="41">
        <v>10</v>
      </c>
      <c r="D88" s="41" t="s">
        <v>70</v>
      </c>
      <c r="E88" s="43">
        <v>240</v>
      </c>
      <c r="F88" s="37">
        <v>15</v>
      </c>
      <c r="G88" s="37">
        <v>0</v>
      </c>
      <c r="H88" s="37">
        <v>0</v>
      </c>
    </row>
    <row r="89" spans="1:8" ht="31.15" customHeight="1">
      <c r="A89" s="38" t="s">
        <v>71</v>
      </c>
      <c r="B89" s="41" t="s">
        <v>136</v>
      </c>
      <c r="C89" s="41">
        <v>10</v>
      </c>
      <c r="D89" s="41" t="s">
        <v>72</v>
      </c>
      <c r="E89" s="43"/>
      <c r="F89" s="37">
        <f>F91</f>
        <v>5</v>
      </c>
      <c r="G89" s="37">
        <f>G91</f>
        <v>0</v>
      </c>
      <c r="H89" s="37">
        <f>H91</f>
        <v>0</v>
      </c>
    </row>
    <row r="90" spans="1:8" ht="96.6" customHeight="1">
      <c r="A90" s="44" t="s">
        <v>157</v>
      </c>
      <c r="B90" s="41" t="s">
        <v>136</v>
      </c>
      <c r="C90" s="41">
        <v>10</v>
      </c>
      <c r="D90" s="41" t="s">
        <v>73</v>
      </c>
      <c r="E90" s="43"/>
      <c r="F90" s="37">
        <f>F91</f>
        <v>5</v>
      </c>
      <c r="G90" s="37">
        <v>0</v>
      </c>
      <c r="H90" s="37">
        <v>0</v>
      </c>
    </row>
    <row r="91" spans="1:8" ht="44.45" customHeight="1">
      <c r="A91" s="44" t="s">
        <v>16</v>
      </c>
      <c r="B91" s="41" t="s">
        <v>136</v>
      </c>
      <c r="C91" s="41">
        <v>10</v>
      </c>
      <c r="D91" s="41" t="s">
        <v>73</v>
      </c>
      <c r="E91" s="43">
        <v>240</v>
      </c>
      <c r="F91" s="37">
        <v>5</v>
      </c>
      <c r="G91" s="37">
        <v>0</v>
      </c>
      <c r="H91" s="37">
        <v>0</v>
      </c>
    </row>
    <row r="92" spans="1:8" ht="18" customHeight="1">
      <c r="A92" s="44" t="s">
        <v>8</v>
      </c>
      <c r="B92" s="41" t="s">
        <v>136</v>
      </c>
      <c r="C92" s="41">
        <v>10</v>
      </c>
      <c r="D92" s="41" t="s">
        <v>9</v>
      </c>
      <c r="E92" s="43"/>
      <c r="F92" s="37">
        <f>F95</f>
        <v>0</v>
      </c>
      <c r="G92" s="37">
        <f>G95</f>
        <v>10</v>
      </c>
      <c r="H92" s="37">
        <f>H95</f>
        <v>10</v>
      </c>
    </row>
    <row r="93" spans="1:8" ht="43.9" customHeight="1">
      <c r="A93" s="38" t="s">
        <v>39</v>
      </c>
      <c r="B93" s="41" t="s">
        <v>136</v>
      </c>
      <c r="C93" s="41">
        <v>10</v>
      </c>
      <c r="D93" s="41" t="s">
        <v>40</v>
      </c>
      <c r="E93" s="43"/>
      <c r="F93" s="37">
        <f>F95</f>
        <v>0</v>
      </c>
      <c r="G93" s="37">
        <f>G95</f>
        <v>10</v>
      </c>
      <c r="H93" s="37">
        <f>H95</f>
        <v>10</v>
      </c>
    </row>
    <row r="94" spans="1:8" ht="56.45" customHeight="1">
      <c r="A94" s="44" t="s">
        <v>191</v>
      </c>
      <c r="B94" s="15" t="s">
        <v>136</v>
      </c>
      <c r="C94" s="15">
        <v>10</v>
      </c>
      <c r="D94" s="41" t="s">
        <v>190</v>
      </c>
      <c r="E94" s="43"/>
      <c r="F94" s="37">
        <f>F95</f>
        <v>0</v>
      </c>
      <c r="G94" s="37">
        <f>G95</f>
        <v>10</v>
      </c>
      <c r="H94" s="37">
        <f>H95</f>
        <v>10</v>
      </c>
    </row>
    <row r="95" spans="1:8" ht="29.45" customHeight="1">
      <c r="A95" s="44" t="s">
        <v>16</v>
      </c>
      <c r="B95" s="41" t="s">
        <v>136</v>
      </c>
      <c r="C95" s="41">
        <v>10</v>
      </c>
      <c r="D95" s="41" t="s">
        <v>190</v>
      </c>
      <c r="E95" s="43">
        <v>240</v>
      </c>
      <c r="F95" s="37">
        <v>0</v>
      </c>
      <c r="G95" s="37">
        <v>10</v>
      </c>
      <c r="H95" s="37">
        <v>10</v>
      </c>
    </row>
    <row r="96" spans="1:8" ht="20.25" customHeight="1">
      <c r="A96" s="5" t="s">
        <v>74</v>
      </c>
      <c r="B96" s="10" t="s">
        <v>133</v>
      </c>
      <c r="C96" s="10"/>
      <c r="D96" s="10"/>
      <c r="E96" s="39"/>
      <c r="F96" s="11">
        <f>F97+F102</f>
        <v>951.40300000000002</v>
      </c>
      <c r="G96" s="11">
        <f>G97+G102</f>
        <v>754.80000000000007</v>
      </c>
      <c r="H96" s="11">
        <f>H97+H102</f>
        <v>761.09999999999991</v>
      </c>
    </row>
    <row r="97" spans="1:8" ht="18.75" customHeight="1">
      <c r="A97" s="5" t="s">
        <v>75</v>
      </c>
      <c r="B97" s="10" t="s">
        <v>133</v>
      </c>
      <c r="C97" s="10" t="s">
        <v>137</v>
      </c>
      <c r="D97" s="10"/>
      <c r="E97" s="39"/>
      <c r="F97" s="11">
        <f>F101</f>
        <v>5.3029999999999999</v>
      </c>
      <c r="G97" s="11">
        <f>G101</f>
        <v>0</v>
      </c>
      <c r="H97" s="11">
        <f>H101</f>
        <v>0</v>
      </c>
    </row>
    <row r="98" spans="1:8" ht="20.25" customHeight="1">
      <c r="A98" s="44" t="s">
        <v>8</v>
      </c>
      <c r="B98" s="41" t="s">
        <v>133</v>
      </c>
      <c r="C98" s="41" t="s">
        <v>137</v>
      </c>
      <c r="D98" s="41" t="s">
        <v>9</v>
      </c>
      <c r="E98" s="39"/>
      <c r="F98" s="37">
        <f>F101</f>
        <v>5.3029999999999999</v>
      </c>
      <c r="G98" s="37">
        <f>G101</f>
        <v>0</v>
      </c>
      <c r="H98" s="37">
        <f>H101</f>
        <v>0</v>
      </c>
    </row>
    <row r="99" spans="1:8" ht="21" customHeight="1">
      <c r="A99" s="44" t="s">
        <v>76</v>
      </c>
      <c r="B99" s="41" t="s">
        <v>133</v>
      </c>
      <c r="C99" s="41" t="s">
        <v>137</v>
      </c>
      <c r="D99" s="41" t="s">
        <v>31</v>
      </c>
      <c r="E99" s="43"/>
      <c r="F99" s="37">
        <f>F101</f>
        <v>5.3029999999999999</v>
      </c>
      <c r="G99" s="37">
        <f>G101</f>
        <v>0</v>
      </c>
      <c r="H99" s="37">
        <f>H101</f>
        <v>0</v>
      </c>
    </row>
    <row r="100" spans="1:8" ht="88.9" customHeight="1">
      <c r="A100" s="44" t="s">
        <v>77</v>
      </c>
      <c r="B100" s="41" t="s">
        <v>133</v>
      </c>
      <c r="C100" s="41" t="s">
        <v>137</v>
      </c>
      <c r="D100" s="41" t="s">
        <v>58</v>
      </c>
      <c r="E100" s="43"/>
      <c r="F100" s="37">
        <f>F101</f>
        <v>5.3029999999999999</v>
      </c>
      <c r="G100" s="37">
        <f>G101</f>
        <v>0</v>
      </c>
      <c r="H100" s="37">
        <f>H101</f>
        <v>0</v>
      </c>
    </row>
    <row r="101" spans="1:8" ht="20.25" customHeight="1">
      <c r="A101" s="44" t="s">
        <v>34</v>
      </c>
      <c r="B101" s="41" t="s">
        <v>133</v>
      </c>
      <c r="C101" s="41" t="s">
        <v>137</v>
      </c>
      <c r="D101" s="41" t="s">
        <v>58</v>
      </c>
      <c r="E101" s="43">
        <v>540</v>
      </c>
      <c r="F101" s="37">
        <v>5.3029999999999999</v>
      </c>
      <c r="G101" s="37">
        <v>0</v>
      </c>
      <c r="H101" s="37">
        <v>0</v>
      </c>
    </row>
    <row r="102" spans="1:8" ht="34.15" customHeight="1">
      <c r="A102" s="5" t="s">
        <v>78</v>
      </c>
      <c r="B102" s="10" t="s">
        <v>133</v>
      </c>
      <c r="C102" s="10" t="s">
        <v>138</v>
      </c>
      <c r="D102" s="41"/>
      <c r="E102" s="43"/>
      <c r="F102" s="11">
        <f>F103+F111</f>
        <v>946.1</v>
      </c>
      <c r="G102" s="11">
        <f>G103+G111</f>
        <v>754.80000000000007</v>
      </c>
      <c r="H102" s="11">
        <f>H103+H111</f>
        <v>761.09999999999991</v>
      </c>
    </row>
    <row r="103" spans="1:8" ht="59.45" customHeight="1">
      <c r="A103" s="44" t="s">
        <v>145</v>
      </c>
      <c r="B103" s="41" t="s">
        <v>133</v>
      </c>
      <c r="C103" s="41" t="s">
        <v>138</v>
      </c>
      <c r="D103" s="41" t="s">
        <v>79</v>
      </c>
      <c r="E103" s="43"/>
      <c r="F103" s="37">
        <f>F106+F108+F110</f>
        <v>946.1</v>
      </c>
      <c r="G103" s="37">
        <f>G106+G108+G110</f>
        <v>754.80000000000007</v>
      </c>
      <c r="H103" s="37">
        <f>H106+H108+H110</f>
        <v>0</v>
      </c>
    </row>
    <row r="104" spans="1:8" ht="78" customHeight="1">
      <c r="A104" s="33" t="s">
        <v>146</v>
      </c>
      <c r="B104" s="41" t="s">
        <v>133</v>
      </c>
      <c r="C104" s="41" t="s">
        <v>138</v>
      </c>
      <c r="D104" s="41" t="s">
        <v>80</v>
      </c>
      <c r="E104" s="43"/>
      <c r="F104" s="37">
        <f>F106</f>
        <v>295.5</v>
      </c>
      <c r="G104" s="37">
        <f>G106</f>
        <v>321.10000000000002</v>
      </c>
      <c r="H104" s="37">
        <f>H106</f>
        <v>0</v>
      </c>
    </row>
    <row r="105" spans="1:8" ht="66.599999999999994" customHeight="1">
      <c r="A105" s="44" t="s">
        <v>162</v>
      </c>
      <c r="B105" s="41" t="s">
        <v>133</v>
      </c>
      <c r="C105" s="41" t="s">
        <v>138</v>
      </c>
      <c r="D105" s="41" t="s">
        <v>81</v>
      </c>
      <c r="E105" s="43"/>
      <c r="F105" s="37">
        <f>F106</f>
        <v>295.5</v>
      </c>
      <c r="G105" s="37">
        <f>G106</f>
        <v>321.10000000000002</v>
      </c>
      <c r="H105" s="37">
        <f>H106</f>
        <v>0</v>
      </c>
    </row>
    <row r="106" spans="1:8" ht="48" customHeight="1">
      <c r="A106" s="44" t="s">
        <v>16</v>
      </c>
      <c r="B106" s="41" t="s">
        <v>133</v>
      </c>
      <c r="C106" s="41" t="s">
        <v>138</v>
      </c>
      <c r="D106" s="41" t="s">
        <v>81</v>
      </c>
      <c r="E106" s="43">
        <v>240</v>
      </c>
      <c r="F106" s="37">
        <v>295.5</v>
      </c>
      <c r="G106" s="37">
        <v>321.10000000000002</v>
      </c>
      <c r="H106" s="37">
        <v>0</v>
      </c>
    </row>
    <row r="107" spans="1:8" ht="108" customHeight="1">
      <c r="A107" s="44" t="s">
        <v>165</v>
      </c>
      <c r="B107" s="41" t="s">
        <v>133</v>
      </c>
      <c r="C107" s="41" t="s">
        <v>138</v>
      </c>
      <c r="D107" s="41" t="s">
        <v>163</v>
      </c>
      <c r="E107" s="43"/>
      <c r="F107" s="37">
        <f>F108</f>
        <v>618</v>
      </c>
      <c r="G107" s="37">
        <f>G108</f>
        <v>412</v>
      </c>
      <c r="H107" s="37">
        <f>H108</f>
        <v>0</v>
      </c>
    </row>
    <row r="108" spans="1:8" ht="41.25" customHeight="1">
      <c r="A108" s="44" t="s">
        <v>16</v>
      </c>
      <c r="B108" s="41" t="s">
        <v>133</v>
      </c>
      <c r="C108" s="41" t="s">
        <v>138</v>
      </c>
      <c r="D108" s="41" t="s">
        <v>163</v>
      </c>
      <c r="E108" s="43">
        <v>240</v>
      </c>
      <c r="F108" s="37">
        <v>618</v>
      </c>
      <c r="G108" s="37">
        <v>412</v>
      </c>
      <c r="H108" s="37">
        <v>0</v>
      </c>
    </row>
    <row r="109" spans="1:8" ht="137.44999999999999" customHeight="1">
      <c r="A109" s="44" t="s">
        <v>166</v>
      </c>
      <c r="B109" s="41" t="s">
        <v>133</v>
      </c>
      <c r="C109" s="41" t="s">
        <v>138</v>
      </c>
      <c r="D109" s="40" t="s">
        <v>164</v>
      </c>
      <c r="E109" s="43"/>
      <c r="F109" s="37">
        <f>F110</f>
        <v>32.6</v>
      </c>
      <c r="G109" s="37">
        <f>G110</f>
        <v>21.7</v>
      </c>
      <c r="H109" s="37">
        <f>H110</f>
        <v>0</v>
      </c>
    </row>
    <row r="110" spans="1:8" ht="45" customHeight="1">
      <c r="A110" s="44" t="s">
        <v>16</v>
      </c>
      <c r="B110" s="41" t="s">
        <v>133</v>
      </c>
      <c r="C110" s="41" t="s">
        <v>138</v>
      </c>
      <c r="D110" s="40" t="s">
        <v>164</v>
      </c>
      <c r="E110" s="43">
        <v>240</v>
      </c>
      <c r="F110" s="37">
        <v>32.6</v>
      </c>
      <c r="G110" s="37">
        <v>21.7</v>
      </c>
      <c r="H110" s="37">
        <v>0</v>
      </c>
    </row>
    <row r="111" spans="1:8" ht="21.6" customHeight="1">
      <c r="A111" s="4" t="s">
        <v>8</v>
      </c>
      <c r="B111" s="15" t="s">
        <v>133</v>
      </c>
      <c r="C111" s="15" t="s">
        <v>138</v>
      </c>
      <c r="D111" s="15" t="s">
        <v>9</v>
      </c>
      <c r="E111" s="16"/>
      <c r="F111" s="17">
        <f>F112+F115</f>
        <v>0</v>
      </c>
      <c r="G111" s="17">
        <f>G112+G115</f>
        <v>0</v>
      </c>
      <c r="H111" s="17">
        <f>H112+H115</f>
        <v>761.09999999999991</v>
      </c>
    </row>
    <row r="112" spans="1:8" ht="50.25" customHeight="1">
      <c r="A112" s="4" t="s">
        <v>82</v>
      </c>
      <c r="B112" s="15" t="s">
        <v>133</v>
      </c>
      <c r="C112" s="15" t="s">
        <v>138</v>
      </c>
      <c r="D112" s="15" t="s">
        <v>40</v>
      </c>
      <c r="E112" s="16"/>
      <c r="F112" s="17">
        <f>F114</f>
        <v>0</v>
      </c>
      <c r="G112" s="17">
        <f>G114</f>
        <v>0</v>
      </c>
      <c r="H112" s="17">
        <f>H114</f>
        <v>327.39999999999998</v>
      </c>
    </row>
    <row r="113" spans="1:8" ht="84.6" customHeight="1">
      <c r="A113" s="4" t="s">
        <v>83</v>
      </c>
      <c r="B113" s="15" t="s">
        <v>133</v>
      </c>
      <c r="C113" s="15" t="s">
        <v>138</v>
      </c>
      <c r="D113" s="15" t="s">
        <v>84</v>
      </c>
      <c r="E113" s="16"/>
      <c r="F113" s="17">
        <f>F114</f>
        <v>0</v>
      </c>
      <c r="G113" s="17">
        <f>G114</f>
        <v>0</v>
      </c>
      <c r="H113" s="17">
        <f>H114</f>
        <v>327.39999999999998</v>
      </c>
    </row>
    <row r="114" spans="1:8" ht="37.9" customHeight="1">
      <c r="A114" s="4" t="s">
        <v>85</v>
      </c>
      <c r="B114" s="15" t="s">
        <v>133</v>
      </c>
      <c r="C114" s="15" t="s">
        <v>138</v>
      </c>
      <c r="D114" s="15" t="s">
        <v>84</v>
      </c>
      <c r="E114" s="16">
        <v>240</v>
      </c>
      <c r="F114" s="17">
        <v>0</v>
      </c>
      <c r="G114" s="17">
        <v>0</v>
      </c>
      <c r="H114" s="17">
        <v>327.39999999999998</v>
      </c>
    </row>
    <row r="115" spans="1:8" ht="57.6" customHeight="1">
      <c r="A115" s="44" t="s">
        <v>192</v>
      </c>
      <c r="B115" s="41" t="s">
        <v>133</v>
      </c>
      <c r="C115" s="41" t="s">
        <v>138</v>
      </c>
      <c r="D115" s="15" t="s">
        <v>195</v>
      </c>
      <c r="E115" s="16"/>
      <c r="F115" s="17">
        <f>F117+F119</f>
        <v>0</v>
      </c>
      <c r="G115" s="17">
        <f>G117+G119</f>
        <v>0</v>
      </c>
      <c r="H115" s="17">
        <f>H117+H119</f>
        <v>433.7</v>
      </c>
    </row>
    <row r="116" spans="1:8" ht="58.9" customHeight="1">
      <c r="A116" s="44" t="s">
        <v>193</v>
      </c>
      <c r="B116" s="41" t="s">
        <v>133</v>
      </c>
      <c r="C116" s="41" t="s">
        <v>138</v>
      </c>
      <c r="D116" s="41" t="s">
        <v>196</v>
      </c>
      <c r="E116" s="43"/>
      <c r="F116" s="37">
        <f>F117</f>
        <v>0</v>
      </c>
      <c r="G116" s="37">
        <f>G117</f>
        <v>0</v>
      </c>
      <c r="H116" s="37">
        <f>H117</f>
        <v>412</v>
      </c>
    </row>
    <row r="117" spans="1:8" ht="50.25" customHeight="1">
      <c r="A117" s="44" t="s">
        <v>16</v>
      </c>
      <c r="B117" s="41" t="s">
        <v>133</v>
      </c>
      <c r="C117" s="41" t="s">
        <v>138</v>
      </c>
      <c r="D117" s="41" t="s">
        <v>196</v>
      </c>
      <c r="E117" s="43">
        <v>240</v>
      </c>
      <c r="F117" s="37">
        <v>0</v>
      </c>
      <c r="G117" s="37">
        <v>0</v>
      </c>
      <c r="H117" s="37">
        <v>412</v>
      </c>
    </row>
    <row r="118" spans="1:8" ht="72" customHeight="1">
      <c r="A118" s="44" t="s">
        <v>194</v>
      </c>
      <c r="B118" s="41" t="s">
        <v>133</v>
      </c>
      <c r="C118" s="41" t="s">
        <v>138</v>
      </c>
      <c r="D118" s="40" t="s">
        <v>197</v>
      </c>
      <c r="E118" s="43"/>
      <c r="F118" s="37">
        <f>F119</f>
        <v>0</v>
      </c>
      <c r="G118" s="37">
        <f>G119</f>
        <v>0</v>
      </c>
      <c r="H118" s="37">
        <f>H119</f>
        <v>21.7</v>
      </c>
    </row>
    <row r="119" spans="1:8" ht="50.25" customHeight="1">
      <c r="A119" s="44" t="s">
        <v>16</v>
      </c>
      <c r="B119" s="41" t="s">
        <v>133</v>
      </c>
      <c r="C119" s="41" t="s">
        <v>138</v>
      </c>
      <c r="D119" s="40" t="s">
        <v>197</v>
      </c>
      <c r="E119" s="43">
        <v>240</v>
      </c>
      <c r="F119" s="37">
        <v>0</v>
      </c>
      <c r="G119" s="37">
        <v>0</v>
      </c>
      <c r="H119" s="37">
        <v>21.7</v>
      </c>
    </row>
    <row r="120" spans="1:8" ht="18" customHeight="1">
      <c r="A120" s="5" t="s">
        <v>86</v>
      </c>
      <c r="B120" s="10" t="s">
        <v>137</v>
      </c>
      <c r="C120" s="10"/>
      <c r="D120" s="10"/>
      <c r="E120" s="39"/>
      <c r="F120" s="11">
        <f>F121</f>
        <v>619</v>
      </c>
      <c r="G120" s="11">
        <f>G121</f>
        <v>220</v>
      </c>
      <c r="H120" s="11">
        <f>H121</f>
        <v>162.15</v>
      </c>
    </row>
    <row r="121" spans="1:8" ht="16.5" customHeight="1">
      <c r="A121" s="5" t="s">
        <v>87</v>
      </c>
      <c r="B121" s="10" t="s">
        <v>137</v>
      </c>
      <c r="C121" s="10" t="s">
        <v>136</v>
      </c>
      <c r="D121" s="10"/>
      <c r="E121" s="39"/>
      <c r="F121" s="11">
        <f>F122+F144+F151</f>
        <v>619</v>
      </c>
      <c r="G121" s="11">
        <f>G122+G144+G151</f>
        <v>220</v>
      </c>
      <c r="H121" s="11">
        <f>H122+H144+H151</f>
        <v>162.15</v>
      </c>
    </row>
    <row r="122" spans="1:8" ht="60" customHeight="1">
      <c r="A122" s="44" t="s">
        <v>142</v>
      </c>
      <c r="B122" s="41" t="s">
        <v>137</v>
      </c>
      <c r="C122" s="41" t="s">
        <v>136</v>
      </c>
      <c r="D122" s="41" t="s">
        <v>88</v>
      </c>
      <c r="E122" s="39"/>
      <c r="F122" s="37">
        <f>F123+F126+F133</f>
        <v>284</v>
      </c>
      <c r="G122" s="37">
        <f>G123+G126+G133</f>
        <v>210</v>
      </c>
      <c r="H122" s="37">
        <f>H123+H126+H133</f>
        <v>0</v>
      </c>
    </row>
    <row r="123" spans="1:8" ht="49.9" customHeight="1">
      <c r="A123" s="38" t="s">
        <v>89</v>
      </c>
      <c r="B123" s="41" t="s">
        <v>137</v>
      </c>
      <c r="C123" s="41" t="s">
        <v>136</v>
      </c>
      <c r="D123" s="41" t="s">
        <v>90</v>
      </c>
      <c r="E123" s="39"/>
      <c r="F123" s="37">
        <f>F125</f>
        <v>235</v>
      </c>
      <c r="G123" s="37">
        <f>G125</f>
        <v>155</v>
      </c>
      <c r="H123" s="37">
        <f>H125</f>
        <v>0</v>
      </c>
    </row>
    <row r="124" spans="1:8" ht="75" customHeight="1">
      <c r="A124" s="44" t="s">
        <v>158</v>
      </c>
      <c r="B124" s="41" t="s">
        <v>137</v>
      </c>
      <c r="C124" s="41" t="s">
        <v>136</v>
      </c>
      <c r="D124" s="41" t="s">
        <v>91</v>
      </c>
      <c r="E124" s="43"/>
      <c r="F124" s="37">
        <f>F125</f>
        <v>235</v>
      </c>
      <c r="G124" s="37">
        <f>G125</f>
        <v>155</v>
      </c>
      <c r="H124" s="37">
        <f>H125</f>
        <v>0</v>
      </c>
    </row>
    <row r="125" spans="1:8" ht="41.25" customHeight="1">
      <c r="A125" s="44" t="s">
        <v>16</v>
      </c>
      <c r="B125" s="41" t="s">
        <v>137</v>
      </c>
      <c r="C125" s="41" t="s">
        <v>136</v>
      </c>
      <c r="D125" s="41" t="s">
        <v>91</v>
      </c>
      <c r="E125" s="43">
        <v>240</v>
      </c>
      <c r="F125" s="37">
        <v>235</v>
      </c>
      <c r="G125" s="37">
        <v>155</v>
      </c>
      <c r="H125" s="37">
        <v>0</v>
      </c>
    </row>
    <row r="126" spans="1:8" ht="17.45" customHeight="1">
      <c r="A126" s="38" t="s">
        <v>92</v>
      </c>
      <c r="B126" s="41" t="s">
        <v>137</v>
      </c>
      <c r="C126" s="41" t="s">
        <v>136</v>
      </c>
      <c r="D126" s="41" t="s">
        <v>93</v>
      </c>
      <c r="E126" s="43"/>
      <c r="F126" s="37">
        <f>F128+F130+F132</f>
        <v>12</v>
      </c>
      <c r="G126" s="37">
        <f>G128+G130+G132</f>
        <v>16</v>
      </c>
      <c r="H126" s="37">
        <f>H128+H130+H132</f>
        <v>0</v>
      </c>
    </row>
    <row r="127" spans="1:8" ht="81.599999999999994" customHeight="1">
      <c r="A127" s="44" t="s">
        <v>159</v>
      </c>
      <c r="B127" s="41" t="s">
        <v>137</v>
      </c>
      <c r="C127" s="41" t="s">
        <v>136</v>
      </c>
      <c r="D127" s="41" t="s">
        <v>94</v>
      </c>
      <c r="E127" s="43"/>
      <c r="F127" s="37">
        <f>F128</f>
        <v>12</v>
      </c>
      <c r="G127" s="37">
        <f>G128</f>
        <v>16</v>
      </c>
      <c r="H127" s="37">
        <f>H128</f>
        <v>0</v>
      </c>
    </row>
    <row r="128" spans="1:8" s="31" customFormat="1" ht="41.45" customHeight="1">
      <c r="A128" s="4" t="s">
        <v>16</v>
      </c>
      <c r="B128" s="15" t="s">
        <v>137</v>
      </c>
      <c r="C128" s="15" t="s">
        <v>136</v>
      </c>
      <c r="D128" s="15" t="s">
        <v>94</v>
      </c>
      <c r="E128" s="16">
        <v>240</v>
      </c>
      <c r="F128" s="17">
        <v>12</v>
      </c>
      <c r="G128" s="17">
        <v>16</v>
      </c>
      <c r="H128" s="17">
        <v>0</v>
      </c>
    </row>
    <row r="129" spans="1:13" s="31" customFormat="1" ht="95.45" hidden="1" customHeight="1">
      <c r="A129" s="28" t="s">
        <v>141</v>
      </c>
      <c r="B129" s="29" t="s">
        <v>137</v>
      </c>
      <c r="C129" s="29" t="s">
        <v>136</v>
      </c>
      <c r="D129" s="42" t="s">
        <v>171</v>
      </c>
      <c r="E129" s="42"/>
      <c r="F129" s="30">
        <f>F130</f>
        <v>0</v>
      </c>
      <c r="G129" s="30">
        <v>0</v>
      </c>
      <c r="H129" s="30">
        <v>0</v>
      </c>
    </row>
    <row r="130" spans="1:13" s="31" customFormat="1" ht="43.15" hidden="1" customHeight="1">
      <c r="A130" s="28" t="s">
        <v>16</v>
      </c>
      <c r="B130" s="29" t="s">
        <v>137</v>
      </c>
      <c r="C130" s="29" t="s">
        <v>136</v>
      </c>
      <c r="D130" s="42" t="s">
        <v>171</v>
      </c>
      <c r="E130" s="42">
        <v>240</v>
      </c>
      <c r="F130" s="30"/>
      <c r="G130" s="30">
        <v>0</v>
      </c>
      <c r="H130" s="30">
        <v>0</v>
      </c>
    </row>
    <row r="131" spans="1:13" s="31" customFormat="1" ht="111" hidden="1" customHeight="1">
      <c r="A131" s="47" t="s">
        <v>177</v>
      </c>
      <c r="B131" s="41" t="s">
        <v>137</v>
      </c>
      <c r="C131" s="41" t="s">
        <v>136</v>
      </c>
      <c r="D131" s="41" t="s">
        <v>175</v>
      </c>
      <c r="E131" s="41"/>
      <c r="F131" s="41" t="s">
        <v>174</v>
      </c>
      <c r="G131" s="41" t="s">
        <v>174</v>
      </c>
      <c r="H131" s="41" t="s">
        <v>174</v>
      </c>
    </row>
    <row r="132" spans="1:13" s="31" customFormat="1" ht="46.9" hidden="1" customHeight="1">
      <c r="A132" s="44" t="s">
        <v>16</v>
      </c>
      <c r="B132" s="41" t="s">
        <v>137</v>
      </c>
      <c r="C132" s="41" t="s">
        <v>136</v>
      </c>
      <c r="D132" s="41" t="s">
        <v>175</v>
      </c>
      <c r="E132" s="41" t="s">
        <v>173</v>
      </c>
      <c r="F132" s="41" t="s">
        <v>174</v>
      </c>
      <c r="G132" s="41" t="s">
        <v>174</v>
      </c>
      <c r="H132" s="41" t="s">
        <v>174</v>
      </c>
    </row>
    <row r="133" spans="1:13" ht="32.450000000000003" customHeight="1">
      <c r="A133" s="38" t="s">
        <v>95</v>
      </c>
      <c r="B133" s="41" t="s">
        <v>137</v>
      </c>
      <c r="C133" s="41" t="s">
        <v>136</v>
      </c>
      <c r="D133" s="41" t="s">
        <v>96</v>
      </c>
      <c r="E133" s="43"/>
      <c r="F133" s="37">
        <f>F135+F139+F137+F143+F141</f>
        <v>37</v>
      </c>
      <c r="G133" s="37">
        <f>G135+G139+G137+G143</f>
        <v>39</v>
      </c>
      <c r="H133" s="37">
        <f>H135+H139+H137+H143</f>
        <v>0</v>
      </c>
    </row>
    <row r="134" spans="1:13" ht="85.9" customHeight="1">
      <c r="A134" s="44" t="s">
        <v>160</v>
      </c>
      <c r="B134" s="41" t="s">
        <v>137</v>
      </c>
      <c r="C134" s="41" t="s">
        <v>136</v>
      </c>
      <c r="D134" s="41" t="s">
        <v>97</v>
      </c>
      <c r="E134" s="43"/>
      <c r="F134" s="37">
        <f>F135</f>
        <v>37</v>
      </c>
      <c r="G134" s="37">
        <f>G135</f>
        <v>39</v>
      </c>
      <c r="H134" s="37">
        <f>H135</f>
        <v>0</v>
      </c>
    </row>
    <row r="135" spans="1:13" ht="45" customHeight="1">
      <c r="A135" s="44" t="s">
        <v>16</v>
      </c>
      <c r="B135" s="41" t="s">
        <v>137</v>
      </c>
      <c r="C135" s="41" t="s">
        <v>136</v>
      </c>
      <c r="D135" s="41" t="s">
        <v>97</v>
      </c>
      <c r="E135" s="43">
        <v>240</v>
      </c>
      <c r="F135" s="37">
        <v>37</v>
      </c>
      <c r="G135" s="45">
        <v>39</v>
      </c>
      <c r="H135" s="45">
        <v>0</v>
      </c>
    </row>
    <row r="136" spans="1:13" ht="30" hidden="1" customHeight="1">
      <c r="A136" s="4" t="s">
        <v>141</v>
      </c>
      <c r="B136" s="15" t="s">
        <v>137</v>
      </c>
      <c r="C136" s="15" t="s">
        <v>136</v>
      </c>
      <c r="D136" s="16" t="s">
        <v>171</v>
      </c>
      <c r="E136" s="16"/>
      <c r="F136" s="17">
        <f>F137</f>
        <v>0</v>
      </c>
      <c r="G136" s="17">
        <v>0</v>
      </c>
      <c r="H136" s="17">
        <v>0</v>
      </c>
    </row>
    <row r="137" spans="1:13" ht="30" hidden="1" customHeight="1">
      <c r="A137" s="4" t="s">
        <v>16</v>
      </c>
      <c r="B137" s="15" t="s">
        <v>137</v>
      </c>
      <c r="C137" s="15" t="s">
        <v>136</v>
      </c>
      <c r="D137" s="16" t="s">
        <v>171</v>
      </c>
      <c r="E137" s="16">
        <v>240</v>
      </c>
      <c r="F137" s="17">
        <v>0</v>
      </c>
      <c r="G137" s="17">
        <v>0</v>
      </c>
      <c r="H137" s="17">
        <v>0</v>
      </c>
    </row>
    <row r="138" spans="1:13" ht="30" hidden="1" customHeight="1">
      <c r="A138" s="27" t="s">
        <v>170</v>
      </c>
      <c r="B138" s="25" t="s">
        <v>137</v>
      </c>
      <c r="C138" s="25" t="s">
        <v>136</v>
      </c>
      <c r="D138" s="41" t="s">
        <v>167</v>
      </c>
      <c r="E138" s="26"/>
      <c r="F138" s="25" t="s">
        <v>168</v>
      </c>
      <c r="G138" s="25" t="s">
        <v>169</v>
      </c>
      <c r="H138" s="25" t="s">
        <v>169</v>
      </c>
    </row>
    <row r="139" spans="1:13" ht="30" hidden="1" customHeight="1">
      <c r="A139" s="24" t="s">
        <v>16</v>
      </c>
      <c r="B139" s="25" t="s">
        <v>137</v>
      </c>
      <c r="C139" s="25" t="s">
        <v>136</v>
      </c>
      <c r="D139" s="41" t="s">
        <v>167</v>
      </c>
      <c r="E139" s="41">
        <v>240</v>
      </c>
      <c r="F139" s="25" t="s">
        <v>174</v>
      </c>
      <c r="G139" s="25" t="s">
        <v>169</v>
      </c>
      <c r="H139" s="25" t="s">
        <v>169</v>
      </c>
    </row>
    <row r="140" spans="1:13" ht="30" hidden="1" customHeight="1">
      <c r="A140" s="33" t="s">
        <v>178</v>
      </c>
      <c r="B140" s="25" t="s">
        <v>137</v>
      </c>
      <c r="C140" s="25" t="s">
        <v>136</v>
      </c>
      <c r="D140" s="41" t="s">
        <v>176</v>
      </c>
      <c r="E140" s="41"/>
      <c r="F140" s="25" t="s">
        <v>174</v>
      </c>
      <c r="G140" s="25" t="s">
        <v>174</v>
      </c>
      <c r="H140" s="25" t="s">
        <v>174</v>
      </c>
    </row>
    <row r="141" spans="1:13" ht="30" hidden="1" customHeight="1">
      <c r="A141" s="24" t="s">
        <v>16</v>
      </c>
      <c r="B141" s="25" t="s">
        <v>137</v>
      </c>
      <c r="C141" s="25" t="s">
        <v>136</v>
      </c>
      <c r="D141" s="41" t="s">
        <v>176</v>
      </c>
      <c r="E141" s="41" t="s">
        <v>173</v>
      </c>
      <c r="F141" s="25" t="s">
        <v>174</v>
      </c>
      <c r="G141" s="25" t="s">
        <v>174</v>
      </c>
      <c r="H141" s="25" t="s">
        <v>174</v>
      </c>
    </row>
    <row r="142" spans="1:13" ht="30" hidden="1" customHeight="1">
      <c r="A142" s="47" t="s">
        <v>177</v>
      </c>
      <c r="B142" s="41" t="s">
        <v>137</v>
      </c>
      <c r="C142" s="41" t="s">
        <v>136</v>
      </c>
      <c r="D142" s="41" t="s">
        <v>172</v>
      </c>
      <c r="E142" s="41"/>
      <c r="F142" s="41" t="s">
        <v>174</v>
      </c>
      <c r="G142" s="41" t="s">
        <v>174</v>
      </c>
      <c r="H142" s="41" t="s">
        <v>174</v>
      </c>
      <c r="M142" s="32"/>
    </row>
    <row r="143" spans="1:13" ht="30" hidden="1" customHeight="1">
      <c r="A143" s="44" t="s">
        <v>16</v>
      </c>
      <c r="B143" s="41" t="s">
        <v>137</v>
      </c>
      <c r="C143" s="41" t="s">
        <v>136</v>
      </c>
      <c r="D143" s="41" t="s">
        <v>172</v>
      </c>
      <c r="E143" s="41" t="s">
        <v>173</v>
      </c>
      <c r="F143" s="41" t="s">
        <v>174</v>
      </c>
      <c r="G143" s="41" t="s">
        <v>174</v>
      </c>
      <c r="H143" s="41" t="s">
        <v>174</v>
      </c>
    </row>
    <row r="144" spans="1:13" ht="66.599999999999994" customHeight="1">
      <c r="A144" s="23" t="s">
        <v>153</v>
      </c>
      <c r="B144" s="41" t="s">
        <v>137</v>
      </c>
      <c r="C144" s="41" t="s">
        <v>136</v>
      </c>
      <c r="D144" s="41" t="s">
        <v>98</v>
      </c>
      <c r="E144" s="46"/>
      <c r="F144" s="37">
        <f>F145</f>
        <v>335</v>
      </c>
      <c r="G144" s="37">
        <f>G145</f>
        <v>10</v>
      </c>
      <c r="H144" s="37">
        <f>H145</f>
        <v>10</v>
      </c>
    </row>
    <row r="145" spans="1:8" ht="31.9" customHeight="1">
      <c r="A145" s="7" t="s">
        <v>154</v>
      </c>
      <c r="B145" s="18" t="s">
        <v>137</v>
      </c>
      <c r="C145" s="18" t="s">
        <v>136</v>
      </c>
      <c r="D145" s="18" t="s">
        <v>99</v>
      </c>
      <c r="E145" s="19"/>
      <c r="F145" s="9">
        <f>F147+F149</f>
        <v>335</v>
      </c>
      <c r="G145" s="9">
        <f>G147+G149</f>
        <v>10</v>
      </c>
      <c r="H145" s="9">
        <f>H147+H149</f>
        <v>10</v>
      </c>
    </row>
    <row r="146" spans="1:8" ht="85.15" customHeight="1">
      <c r="A146" s="7" t="s">
        <v>186</v>
      </c>
      <c r="B146" s="18" t="s">
        <v>137</v>
      </c>
      <c r="C146" s="18" t="s">
        <v>136</v>
      </c>
      <c r="D146" s="41" t="s">
        <v>184</v>
      </c>
      <c r="E146" s="19"/>
      <c r="F146" s="9">
        <f>F147</f>
        <v>257.7</v>
      </c>
      <c r="G146" s="9">
        <f>G147</f>
        <v>0</v>
      </c>
      <c r="H146" s="9">
        <f>H147</f>
        <v>0</v>
      </c>
    </row>
    <row r="147" spans="1:8" ht="43.9" customHeight="1">
      <c r="A147" s="44" t="s">
        <v>16</v>
      </c>
      <c r="B147" s="41" t="s">
        <v>137</v>
      </c>
      <c r="C147" s="41" t="s">
        <v>136</v>
      </c>
      <c r="D147" s="41" t="s">
        <v>184</v>
      </c>
      <c r="E147" s="43">
        <v>240</v>
      </c>
      <c r="F147" s="37">
        <v>257.7</v>
      </c>
      <c r="G147" s="37">
        <v>0</v>
      </c>
      <c r="H147" s="37">
        <v>0</v>
      </c>
    </row>
    <row r="148" spans="1:8" ht="80.45" customHeight="1">
      <c r="A148" s="35" t="s">
        <v>198</v>
      </c>
      <c r="B148" s="41" t="s">
        <v>137</v>
      </c>
      <c r="C148" s="41" t="s">
        <v>136</v>
      </c>
      <c r="D148" s="41" t="s">
        <v>185</v>
      </c>
      <c r="E148" s="43"/>
      <c r="F148" s="37">
        <f>F149</f>
        <v>77.3</v>
      </c>
      <c r="G148" s="37">
        <f>G149</f>
        <v>10</v>
      </c>
      <c r="H148" s="37">
        <f>H149</f>
        <v>10</v>
      </c>
    </row>
    <row r="149" spans="1:8" ht="43.15" customHeight="1">
      <c r="A149" s="44" t="s">
        <v>16</v>
      </c>
      <c r="B149" s="41" t="s">
        <v>137</v>
      </c>
      <c r="C149" s="41" t="s">
        <v>136</v>
      </c>
      <c r="D149" s="41" t="s">
        <v>185</v>
      </c>
      <c r="E149" s="43">
        <v>240</v>
      </c>
      <c r="F149" s="37">
        <v>77.3</v>
      </c>
      <c r="G149" s="37">
        <v>10</v>
      </c>
      <c r="H149" s="37">
        <v>10</v>
      </c>
    </row>
    <row r="150" spans="1:8" ht="25.15" customHeight="1">
      <c r="A150" s="44" t="s">
        <v>8</v>
      </c>
      <c r="B150" s="41" t="s">
        <v>137</v>
      </c>
      <c r="C150" s="41" t="s">
        <v>136</v>
      </c>
      <c r="D150" s="41" t="s">
        <v>9</v>
      </c>
      <c r="E150" s="43"/>
      <c r="F150" s="37">
        <f>F151</f>
        <v>0</v>
      </c>
      <c r="G150" s="37">
        <f>G151</f>
        <v>0</v>
      </c>
      <c r="H150" s="37">
        <f>H151</f>
        <v>152.15</v>
      </c>
    </row>
    <row r="151" spans="1:8" ht="31.15" customHeight="1">
      <c r="A151" s="44" t="s">
        <v>100</v>
      </c>
      <c r="B151" s="41" t="s">
        <v>137</v>
      </c>
      <c r="C151" s="41" t="s">
        <v>136</v>
      </c>
      <c r="D151" s="41" t="s">
        <v>101</v>
      </c>
      <c r="E151" s="39"/>
      <c r="F151" s="37">
        <f>F153+F155+F157</f>
        <v>0</v>
      </c>
      <c r="G151" s="37">
        <f>G153+G155+G157</f>
        <v>0</v>
      </c>
      <c r="H151" s="37">
        <f>H153+H155+H157</f>
        <v>152.15</v>
      </c>
    </row>
    <row r="152" spans="1:8" ht="22.15" customHeight="1">
      <c r="A152" s="44" t="s">
        <v>102</v>
      </c>
      <c r="B152" s="41" t="s">
        <v>137</v>
      </c>
      <c r="C152" s="41" t="s">
        <v>136</v>
      </c>
      <c r="D152" s="41" t="s">
        <v>103</v>
      </c>
      <c r="E152" s="43"/>
      <c r="F152" s="37">
        <f>F153</f>
        <v>0</v>
      </c>
      <c r="G152" s="37">
        <f>G153</f>
        <v>0</v>
      </c>
      <c r="H152" s="37">
        <f>H153</f>
        <v>132.15</v>
      </c>
    </row>
    <row r="153" spans="1:8" ht="42" customHeight="1">
      <c r="A153" s="44" t="s">
        <v>16</v>
      </c>
      <c r="B153" s="41" t="s">
        <v>137</v>
      </c>
      <c r="C153" s="41" t="s">
        <v>136</v>
      </c>
      <c r="D153" s="41" t="s">
        <v>103</v>
      </c>
      <c r="E153" s="43">
        <v>240</v>
      </c>
      <c r="F153" s="37">
        <v>0</v>
      </c>
      <c r="G153" s="37">
        <v>0</v>
      </c>
      <c r="H153" s="37">
        <v>132.15</v>
      </c>
    </row>
    <row r="154" spans="1:8" ht="31.9" customHeight="1">
      <c r="A154" s="44" t="s">
        <v>92</v>
      </c>
      <c r="B154" s="41" t="s">
        <v>137</v>
      </c>
      <c r="C154" s="41" t="s">
        <v>136</v>
      </c>
      <c r="D154" s="41" t="s">
        <v>104</v>
      </c>
      <c r="E154" s="43"/>
      <c r="F154" s="37">
        <f>F155</f>
        <v>0</v>
      </c>
      <c r="G154" s="37">
        <f>G155</f>
        <v>0</v>
      </c>
      <c r="H154" s="37">
        <f>H155</f>
        <v>10</v>
      </c>
    </row>
    <row r="155" spans="1:8" ht="42" customHeight="1">
      <c r="A155" s="44" t="s">
        <v>16</v>
      </c>
      <c r="B155" s="41" t="s">
        <v>137</v>
      </c>
      <c r="C155" s="41" t="s">
        <v>136</v>
      </c>
      <c r="D155" s="41" t="s">
        <v>104</v>
      </c>
      <c r="E155" s="43">
        <v>240</v>
      </c>
      <c r="F155" s="37">
        <v>0</v>
      </c>
      <c r="G155" s="37">
        <v>0</v>
      </c>
      <c r="H155" s="37">
        <v>10</v>
      </c>
    </row>
    <row r="156" spans="1:8" ht="30.6" customHeight="1">
      <c r="A156" s="44" t="s">
        <v>105</v>
      </c>
      <c r="B156" s="41" t="s">
        <v>137</v>
      </c>
      <c r="C156" s="41" t="s">
        <v>136</v>
      </c>
      <c r="D156" s="41" t="s">
        <v>106</v>
      </c>
      <c r="E156" s="43"/>
      <c r="F156" s="37">
        <f>F157</f>
        <v>0</v>
      </c>
      <c r="G156" s="37">
        <f>G157</f>
        <v>0</v>
      </c>
      <c r="H156" s="37">
        <f>H157</f>
        <v>10</v>
      </c>
    </row>
    <row r="157" spans="1:8" ht="38.450000000000003" customHeight="1">
      <c r="A157" s="44" t="s">
        <v>16</v>
      </c>
      <c r="B157" s="41" t="s">
        <v>137</v>
      </c>
      <c r="C157" s="41" t="s">
        <v>136</v>
      </c>
      <c r="D157" s="41" t="s">
        <v>106</v>
      </c>
      <c r="E157" s="43">
        <v>240</v>
      </c>
      <c r="F157" s="37">
        <v>0</v>
      </c>
      <c r="G157" s="37">
        <v>0</v>
      </c>
      <c r="H157" s="37">
        <v>10</v>
      </c>
    </row>
    <row r="158" spans="1:8" ht="13.5" customHeight="1">
      <c r="A158" s="5" t="s">
        <v>107</v>
      </c>
      <c r="B158" s="10" t="s">
        <v>135</v>
      </c>
      <c r="C158" s="10"/>
      <c r="D158" s="10"/>
      <c r="E158" s="39"/>
      <c r="F158" s="11">
        <f>F159</f>
        <v>6.3029999999999999</v>
      </c>
      <c r="G158" s="11">
        <f>G159</f>
        <v>1</v>
      </c>
      <c r="H158" s="11">
        <f>H159</f>
        <v>1</v>
      </c>
    </row>
    <row r="159" spans="1:8" ht="29.25" customHeight="1">
      <c r="A159" s="5" t="s">
        <v>108</v>
      </c>
      <c r="B159" s="10" t="s">
        <v>135</v>
      </c>
      <c r="C159" s="10" t="s">
        <v>135</v>
      </c>
      <c r="D159" s="10"/>
      <c r="E159" s="39"/>
      <c r="F159" s="11">
        <f>F163+F166</f>
        <v>6.3029999999999999</v>
      </c>
      <c r="G159" s="11">
        <f>G163+G166</f>
        <v>1</v>
      </c>
      <c r="H159" s="11">
        <f>H163+H166</f>
        <v>1</v>
      </c>
    </row>
    <row r="160" spans="1:8" ht="17.25" customHeight="1">
      <c r="A160" s="44" t="s">
        <v>8</v>
      </c>
      <c r="B160" s="41" t="s">
        <v>135</v>
      </c>
      <c r="C160" s="41" t="s">
        <v>135</v>
      </c>
      <c r="D160" s="41" t="s">
        <v>9</v>
      </c>
      <c r="E160" s="43"/>
      <c r="F160" s="37">
        <f>F166</f>
        <v>5.3029999999999999</v>
      </c>
      <c r="G160" s="37">
        <f>G166</f>
        <v>0</v>
      </c>
      <c r="H160" s="37">
        <f>H166</f>
        <v>0</v>
      </c>
    </row>
    <row r="161" spans="1:8" ht="46.9" customHeight="1">
      <c r="A161" s="8" t="s">
        <v>82</v>
      </c>
      <c r="B161" s="18" t="s">
        <v>135</v>
      </c>
      <c r="C161" s="18" t="s">
        <v>135</v>
      </c>
      <c r="D161" s="20" t="s">
        <v>40</v>
      </c>
      <c r="E161" s="21"/>
      <c r="F161" s="9">
        <f>F163</f>
        <v>1</v>
      </c>
      <c r="G161" s="9">
        <f>G163</f>
        <v>1</v>
      </c>
      <c r="H161" s="9">
        <f>H163</f>
        <v>1</v>
      </c>
    </row>
    <row r="162" spans="1:8" ht="29.25" customHeight="1">
      <c r="A162" s="44" t="s">
        <v>109</v>
      </c>
      <c r="B162" s="41" t="s">
        <v>135</v>
      </c>
      <c r="C162" s="41" t="s">
        <v>135</v>
      </c>
      <c r="D162" s="40" t="s">
        <v>110</v>
      </c>
      <c r="E162" s="22"/>
      <c r="F162" s="37">
        <f>F163</f>
        <v>1</v>
      </c>
      <c r="G162" s="37">
        <f>G163</f>
        <v>1</v>
      </c>
      <c r="H162" s="37">
        <f>H163</f>
        <v>1</v>
      </c>
    </row>
    <row r="163" spans="1:8" ht="42" customHeight="1">
      <c r="A163" s="44" t="s">
        <v>16</v>
      </c>
      <c r="B163" s="41" t="s">
        <v>135</v>
      </c>
      <c r="C163" s="41" t="s">
        <v>135</v>
      </c>
      <c r="D163" s="40" t="s">
        <v>110</v>
      </c>
      <c r="E163" s="22">
        <v>240</v>
      </c>
      <c r="F163" s="37">
        <v>1</v>
      </c>
      <c r="G163" s="37">
        <v>1</v>
      </c>
      <c r="H163" s="37">
        <v>1</v>
      </c>
    </row>
    <row r="164" spans="1:8" ht="21" customHeight="1">
      <c r="A164" s="44" t="s">
        <v>30</v>
      </c>
      <c r="B164" s="41" t="s">
        <v>135</v>
      </c>
      <c r="C164" s="41" t="s">
        <v>135</v>
      </c>
      <c r="D164" s="40" t="s">
        <v>31</v>
      </c>
      <c r="E164" s="22"/>
      <c r="F164" s="37">
        <f>F166</f>
        <v>5.3029999999999999</v>
      </c>
      <c r="G164" s="37">
        <f>G166</f>
        <v>0</v>
      </c>
      <c r="H164" s="37">
        <f>H166</f>
        <v>0</v>
      </c>
    </row>
    <row r="165" spans="1:8" ht="83.45" customHeight="1">
      <c r="A165" s="44" t="s">
        <v>111</v>
      </c>
      <c r="B165" s="41" t="s">
        <v>135</v>
      </c>
      <c r="C165" s="41" t="s">
        <v>135</v>
      </c>
      <c r="D165" s="40" t="s">
        <v>112</v>
      </c>
      <c r="E165" s="22"/>
      <c r="F165" s="37">
        <f>F166</f>
        <v>5.3029999999999999</v>
      </c>
      <c r="G165" s="37">
        <f>G166</f>
        <v>0</v>
      </c>
      <c r="H165" s="37">
        <f>H166</f>
        <v>0</v>
      </c>
    </row>
    <row r="166" spans="1:8" ht="21" customHeight="1">
      <c r="A166" s="44" t="s">
        <v>34</v>
      </c>
      <c r="B166" s="41" t="s">
        <v>135</v>
      </c>
      <c r="C166" s="41" t="s">
        <v>135</v>
      </c>
      <c r="D166" s="40" t="s">
        <v>112</v>
      </c>
      <c r="E166" s="22">
        <v>540</v>
      </c>
      <c r="F166" s="37">
        <v>5.3029999999999999</v>
      </c>
      <c r="G166" s="37">
        <v>0</v>
      </c>
      <c r="H166" s="37">
        <v>0</v>
      </c>
    </row>
    <row r="167" spans="1:8" ht="21.75" customHeight="1">
      <c r="A167" s="5" t="s">
        <v>113</v>
      </c>
      <c r="B167" s="10" t="s">
        <v>139</v>
      </c>
      <c r="C167" s="41"/>
      <c r="D167" s="40"/>
      <c r="E167" s="43"/>
      <c r="F167" s="11">
        <f>F168</f>
        <v>18.803000000000001</v>
      </c>
      <c r="G167" s="11">
        <f>G168</f>
        <v>0</v>
      </c>
      <c r="H167" s="11">
        <f>H168</f>
        <v>0</v>
      </c>
    </row>
    <row r="168" spans="1:8" ht="20.25" customHeight="1">
      <c r="A168" s="5" t="s">
        <v>114</v>
      </c>
      <c r="B168" s="10" t="s">
        <v>139</v>
      </c>
      <c r="C168" s="10" t="s">
        <v>131</v>
      </c>
      <c r="D168" s="10"/>
      <c r="E168" s="39"/>
      <c r="F168" s="11">
        <f>F175+F172</f>
        <v>18.803000000000001</v>
      </c>
      <c r="G168" s="11">
        <f>G169+G173</f>
        <v>0</v>
      </c>
      <c r="H168" s="11">
        <f>H169+H173</f>
        <v>0</v>
      </c>
    </row>
    <row r="169" spans="1:8" ht="43.9" customHeight="1">
      <c r="A169" s="44" t="s">
        <v>115</v>
      </c>
      <c r="B169" s="41" t="s">
        <v>139</v>
      </c>
      <c r="C169" s="41" t="s">
        <v>131</v>
      </c>
      <c r="D169" s="41" t="s">
        <v>116</v>
      </c>
      <c r="E169" s="39"/>
      <c r="F169" s="37">
        <f>F172</f>
        <v>13.5</v>
      </c>
      <c r="G169" s="37">
        <f>G172</f>
        <v>0</v>
      </c>
      <c r="H169" s="37">
        <f>H172</f>
        <v>0</v>
      </c>
    </row>
    <row r="170" spans="1:8" ht="42.6" customHeight="1">
      <c r="A170" s="44" t="s">
        <v>117</v>
      </c>
      <c r="B170" s="41" t="s">
        <v>139</v>
      </c>
      <c r="C170" s="41" t="s">
        <v>131</v>
      </c>
      <c r="D170" s="41" t="s">
        <v>118</v>
      </c>
      <c r="E170" s="39"/>
      <c r="F170" s="37">
        <f>F172</f>
        <v>13.5</v>
      </c>
      <c r="G170" s="37">
        <f>G172</f>
        <v>0</v>
      </c>
      <c r="H170" s="37">
        <f>H172</f>
        <v>0</v>
      </c>
    </row>
    <row r="171" spans="1:8" ht="54" customHeight="1">
      <c r="A171" s="44" t="s">
        <v>119</v>
      </c>
      <c r="B171" s="41" t="s">
        <v>139</v>
      </c>
      <c r="C171" s="41" t="s">
        <v>131</v>
      </c>
      <c r="D171" s="41" t="s">
        <v>120</v>
      </c>
      <c r="E171" s="43"/>
      <c r="F171" s="37">
        <f>F172</f>
        <v>13.5</v>
      </c>
      <c r="G171" s="37">
        <f>G172</f>
        <v>0</v>
      </c>
      <c r="H171" s="37">
        <f>H172</f>
        <v>0</v>
      </c>
    </row>
    <row r="172" spans="1:8" ht="39" customHeight="1">
      <c r="A172" s="44" t="s">
        <v>16</v>
      </c>
      <c r="B172" s="41" t="s">
        <v>139</v>
      </c>
      <c r="C172" s="41" t="s">
        <v>131</v>
      </c>
      <c r="D172" s="41" t="s">
        <v>120</v>
      </c>
      <c r="E172" s="43">
        <v>240</v>
      </c>
      <c r="F172" s="37">
        <v>13.5</v>
      </c>
      <c r="G172" s="37">
        <v>0</v>
      </c>
      <c r="H172" s="37">
        <v>0</v>
      </c>
    </row>
    <row r="173" spans="1:8" ht="21" customHeight="1">
      <c r="A173" s="44" t="s">
        <v>30</v>
      </c>
      <c r="B173" s="41" t="s">
        <v>139</v>
      </c>
      <c r="C173" s="41" t="s">
        <v>131</v>
      </c>
      <c r="D173" s="41" t="s">
        <v>31</v>
      </c>
      <c r="E173" s="43"/>
      <c r="F173" s="37">
        <f>F175</f>
        <v>5.3029999999999999</v>
      </c>
      <c r="G173" s="37">
        <f>G175</f>
        <v>0</v>
      </c>
      <c r="H173" s="37">
        <f>H175</f>
        <v>0</v>
      </c>
    </row>
    <row r="174" spans="1:8" ht="66.599999999999994" customHeight="1">
      <c r="A174" s="44" t="s">
        <v>121</v>
      </c>
      <c r="B174" s="41" t="s">
        <v>139</v>
      </c>
      <c r="C174" s="41" t="s">
        <v>131</v>
      </c>
      <c r="D174" s="41" t="s">
        <v>122</v>
      </c>
      <c r="E174" s="43"/>
      <c r="F174" s="37">
        <f>F175</f>
        <v>5.3029999999999999</v>
      </c>
      <c r="G174" s="37">
        <f>G175</f>
        <v>0</v>
      </c>
      <c r="H174" s="37">
        <f>H175</f>
        <v>0</v>
      </c>
    </row>
    <row r="175" spans="1:8" ht="19.5" customHeight="1">
      <c r="A175" s="44" t="s">
        <v>34</v>
      </c>
      <c r="B175" s="41" t="s">
        <v>139</v>
      </c>
      <c r="C175" s="41" t="s">
        <v>131</v>
      </c>
      <c r="D175" s="41" t="s">
        <v>122</v>
      </c>
      <c r="E175" s="43">
        <v>540</v>
      </c>
      <c r="F175" s="37">
        <v>5.3029999999999999</v>
      </c>
      <c r="G175" s="37">
        <v>0</v>
      </c>
      <c r="H175" s="37">
        <v>0</v>
      </c>
    </row>
    <row r="176" spans="1:8" ht="13.5" customHeight="1">
      <c r="A176" s="5" t="s">
        <v>123</v>
      </c>
      <c r="B176" s="10">
        <v>10</v>
      </c>
      <c r="C176" s="48"/>
      <c r="D176" s="48"/>
      <c r="E176" s="43"/>
      <c r="F176" s="11">
        <f>F177</f>
        <v>393.6</v>
      </c>
      <c r="G176" s="11">
        <f>G177</f>
        <v>332.25</v>
      </c>
      <c r="H176" s="11">
        <f>H177</f>
        <v>332</v>
      </c>
    </row>
    <row r="177" spans="1:8" ht="15.75" customHeight="1">
      <c r="A177" s="5" t="s">
        <v>124</v>
      </c>
      <c r="B177" s="10">
        <v>10</v>
      </c>
      <c r="C177" s="10" t="s">
        <v>131</v>
      </c>
      <c r="D177" s="41"/>
      <c r="E177" s="43"/>
      <c r="F177" s="11">
        <f>F182</f>
        <v>393.6</v>
      </c>
      <c r="G177" s="11">
        <f>G182</f>
        <v>332.25</v>
      </c>
      <c r="H177" s="11">
        <f>H182</f>
        <v>332</v>
      </c>
    </row>
    <row r="178" spans="1:8" ht="14.25" customHeight="1">
      <c r="A178" s="44" t="s">
        <v>8</v>
      </c>
      <c r="B178" s="41">
        <v>10</v>
      </c>
      <c r="C178" s="41" t="s">
        <v>131</v>
      </c>
      <c r="D178" s="41" t="s">
        <v>9</v>
      </c>
      <c r="E178" s="42"/>
      <c r="F178" s="37">
        <f>F182</f>
        <v>393.6</v>
      </c>
      <c r="G178" s="37">
        <f>G182</f>
        <v>332.25</v>
      </c>
      <c r="H178" s="37">
        <f>H182</f>
        <v>332</v>
      </c>
    </row>
    <row r="179" spans="1:8" ht="29.25" customHeight="1">
      <c r="A179" s="61" t="s">
        <v>82</v>
      </c>
      <c r="B179" s="56">
        <v>10</v>
      </c>
      <c r="C179" s="55" t="s">
        <v>131</v>
      </c>
      <c r="D179" s="56" t="s">
        <v>40</v>
      </c>
      <c r="E179" s="59"/>
      <c r="F179" s="49">
        <f>F182</f>
        <v>393.6</v>
      </c>
      <c r="G179" s="49">
        <f>G182</f>
        <v>332.25</v>
      </c>
      <c r="H179" s="49">
        <f>H182</f>
        <v>332</v>
      </c>
    </row>
    <row r="180" spans="1:8" ht="13.5" customHeight="1">
      <c r="A180" s="61"/>
      <c r="B180" s="56"/>
      <c r="C180" s="55"/>
      <c r="D180" s="56"/>
      <c r="E180" s="59"/>
      <c r="F180" s="49"/>
      <c r="G180" s="49"/>
      <c r="H180" s="49"/>
    </row>
    <row r="181" spans="1:8" ht="93" customHeight="1">
      <c r="A181" s="44" t="s">
        <v>125</v>
      </c>
      <c r="B181" s="41">
        <v>10</v>
      </c>
      <c r="C181" s="41" t="s">
        <v>131</v>
      </c>
      <c r="D181" s="41" t="s">
        <v>126</v>
      </c>
      <c r="E181" s="43"/>
      <c r="F181" s="37">
        <f>F182</f>
        <v>393.6</v>
      </c>
      <c r="G181" s="37">
        <f>G182</f>
        <v>332.25</v>
      </c>
      <c r="H181" s="37">
        <f>H182</f>
        <v>332</v>
      </c>
    </row>
    <row r="182" spans="1:8" ht="27.75" customHeight="1">
      <c r="A182" s="44" t="s">
        <v>127</v>
      </c>
      <c r="B182" s="41">
        <v>10</v>
      </c>
      <c r="C182" s="41" t="s">
        <v>131</v>
      </c>
      <c r="D182" s="41" t="s">
        <v>126</v>
      </c>
      <c r="E182" s="43">
        <v>310</v>
      </c>
      <c r="F182" s="37">
        <v>393.6</v>
      </c>
      <c r="G182" s="37">
        <v>332.25</v>
      </c>
      <c r="H182" s="37">
        <v>332</v>
      </c>
    </row>
    <row r="183" spans="1:8" ht="14.25" customHeight="1">
      <c r="A183" s="5" t="s">
        <v>128</v>
      </c>
      <c r="B183" s="10">
        <v>11</v>
      </c>
      <c r="C183" s="10"/>
      <c r="D183" s="10"/>
      <c r="E183" s="39"/>
      <c r="F183" s="11">
        <f>F184</f>
        <v>6.3029999999999999</v>
      </c>
      <c r="G183" s="11">
        <f>G184</f>
        <v>5</v>
      </c>
      <c r="H183" s="11">
        <f>H184</f>
        <v>6</v>
      </c>
    </row>
    <row r="184" spans="1:8" ht="18" customHeight="1">
      <c r="A184" s="5" t="s">
        <v>129</v>
      </c>
      <c r="B184" s="10">
        <v>11</v>
      </c>
      <c r="C184" s="10" t="s">
        <v>131</v>
      </c>
      <c r="D184" s="10"/>
      <c r="E184" s="39"/>
      <c r="F184" s="11">
        <f>F192+F188</f>
        <v>6.3029999999999999</v>
      </c>
      <c r="G184" s="11">
        <f>G185+G189</f>
        <v>5</v>
      </c>
      <c r="H184" s="11">
        <f>H185+H189</f>
        <v>6</v>
      </c>
    </row>
    <row r="185" spans="1:8" ht="15.6" customHeight="1">
      <c r="A185" s="44" t="s">
        <v>8</v>
      </c>
      <c r="B185" s="41">
        <v>11</v>
      </c>
      <c r="C185" s="41" t="s">
        <v>131</v>
      </c>
      <c r="D185" s="41" t="s">
        <v>9</v>
      </c>
      <c r="E185" s="43"/>
      <c r="F185" s="37">
        <f>F188</f>
        <v>1</v>
      </c>
      <c r="G185" s="37">
        <f>G188</f>
        <v>5</v>
      </c>
      <c r="H185" s="37">
        <f>H188</f>
        <v>6</v>
      </c>
    </row>
    <row r="186" spans="1:8" ht="40.15" customHeight="1">
      <c r="A186" s="44" t="s">
        <v>82</v>
      </c>
      <c r="B186" s="41">
        <v>11</v>
      </c>
      <c r="C186" s="41" t="s">
        <v>131</v>
      </c>
      <c r="D186" s="41" t="s">
        <v>40</v>
      </c>
      <c r="E186" s="43"/>
      <c r="F186" s="37">
        <f>F188</f>
        <v>1</v>
      </c>
      <c r="G186" s="37">
        <f>G188</f>
        <v>5</v>
      </c>
      <c r="H186" s="37">
        <f>H188</f>
        <v>6</v>
      </c>
    </row>
    <row r="187" spans="1:8" ht="43.15" customHeight="1">
      <c r="A187" s="44" t="s">
        <v>143</v>
      </c>
      <c r="B187" s="41">
        <v>11</v>
      </c>
      <c r="C187" s="41" t="s">
        <v>131</v>
      </c>
      <c r="D187" s="41" t="s">
        <v>144</v>
      </c>
      <c r="E187" s="43"/>
      <c r="F187" s="37">
        <f>F188</f>
        <v>1</v>
      </c>
      <c r="G187" s="37">
        <f>G188</f>
        <v>5</v>
      </c>
      <c r="H187" s="37">
        <f>H188</f>
        <v>6</v>
      </c>
    </row>
    <row r="188" spans="1:8" ht="45" customHeight="1">
      <c r="A188" s="44" t="s">
        <v>16</v>
      </c>
      <c r="B188" s="41">
        <v>11</v>
      </c>
      <c r="C188" s="41" t="s">
        <v>131</v>
      </c>
      <c r="D188" s="41" t="s">
        <v>144</v>
      </c>
      <c r="E188" s="43">
        <v>240</v>
      </c>
      <c r="F188" s="37">
        <v>1</v>
      </c>
      <c r="G188" s="37">
        <v>5</v>
      </c>
      <c r="H188" s="37">
        <v>6</v>
      </c>
    </row>
    <row r="189" spans="1:8" ht="18.75" customHeight="1">
      <c r="A189" s="44" t="s">
        <v>8</v>
      </c>
      <c r="B189" s="41">
        <v>11</v>
      </c>
      <c r="C189" s="41" t="s">
        <v>131</v>
      </c>
      <c r="D189" s="41" t="s">
        <v>9</v>
      </c>
      <c r="E189" s="43"/>
      <c r="F189" s="37">
        <f>F192</f>
        <v>5.3029999999999999</v>
      </c>
      <c r="G189" s="37">
        <f>G192</f>
        <v>0</v>
      </c>
      <c r="H189" s="37">
        <f>H192</f>
        <v>0</v>
      </c>
    </row>
    <row r="190" spans="1:8" ht="16.5" customHeight="1">
      <c r="A190" s="44" t="s">
        <v>76</v>
      </c>
      <c r="B190" s="41">
        <v>11</v>
      </c>
      <c r="C190" s="41" t="s">
        <v>131</v>
      </c>
      <c r="D190" s="41" t="s">
        <v>31</v>
      </c>
      <c r="E190" s="43"/>
      <c r="F190" s="37">
        <f>F192</f>
        <v>5.3029999999999999</v>
      </c>
      <c r="G190" s="37">
        <f>G192</f>
        <v>0</v>
      </c>
      <c r="H190" s="37">
        <f>H192</f>
        <v>0</v>
      </c>
    </row>
    <row r="191" spans="1:8" ht="81.599999999999994" customHeight="1">
      <c r="A191" s="44" t="s">
        <v>77</v>
      </c>
      <c r="B191" s="41">
        <v>11</v>
      </c>
      <c r="C191" s="41" t="s">
        <v>131</v>
      </c>
      <c r="D191" s="41" t="s">
        <v>58</v>
      </c>
      <c r="E191" s="43"/>
      <c r="F191" s="37">
        <f>F192</f>
        <v>5.3029999999999999</v>
      </c>
      <c r="G191" s="37">
        <f>G192</f>
        <v>0</v>
      </c>
      <c r="H191" s="37">
        <f>H192</f>
        <v>0</v>
      </c>
    </row>
    <row r="192" spans="1:8" ht="18" customHeight="1">
      <c r="A192" s="44" t="s">
        <v>34</v>
      </c>
      <c r="B192" s="41">
        <v>11</v>
      </c>
      <c r="C192" s="41" t="s">
        <v>131</v>
      </c>
      <c r="D192" s="41" t="s">
        <v>58</v>
      </c>
      <c r="E192" s="43">
        <v>540</v>
      </c>
      <c r="F192" s="37">
        <v>5.3029999999999999</v>
      </c>
      <c r="G192" s="37">
        <v>0</v>
      </c>
      <c r="H192" s="37">
        <v>0</v>
      </c>
    </row>
    <row r="193" spans="1:8" ht="18" customHeight="1">
      <c r="A193" s="5" t="s">
        <v>57</v>
      </c>
      <c r="B193" s="10"/>
      <c r="C193" s="10"/>
      <c r="D193" s="10"/>
      <c r="E193" s="39"/>
      <c r="F193" s="11">
        <v>0</v>
      </c>
      <c r="G193" s="11">
        <v>81.099999999999994</v>
      </c>
      <c r="H193" s="11">
        <v>135.6</v>
      </c>
    </row>
    <row r="194" spans="1:8">
      <c r="A194" s="5" t="s">
        <v>130</v>
      </c>
      <c r="B194" s="10"/>
      <c r="C194" s="10"/>
      <c r="D194" s="10"/>
      <c r="E194" s="39"/>
      <c r="F194" s="11">
        <f>F183+F176+F167+F158+F120+F96+F83+F76+F12+F193</f>
        <v>4539.8999999999996</v>
      </c>
      <c r="G194" s="11">
        <f>G183+G176+G167+G158+G120+G96+G83+G76+G12+G193</f>
        <v>3313.4999999999995</v>
      </c>
      <c r="H194" s="11">
        <f>H183+H176+H167+H158+H120+H96+H83+H76+H12+H193</f>
        <v>3326.2999999999997</v>
      </c>
    </row>
  </sheetData>
  <mergeCells count="34">
    <mergeCell ref="D179:D180"/>
    <mergeCell ref="B70:B71"/>
    <mergeCell ref="C70:C71"/>
    <mergeCell ref="D70:D71"/>
    <mergeCell ref="A70:A71"/>
    <mergeCell ref="A179:A180"/>
    <mergeCell ref="B179:B180"/>
    <mergeCell ref="C179:C180"/>
    <mergeCell ref="F179:F180"/>
    <mergeCell ref="G179:G180"/>
    <mergeCell ref="H179:H180"/>
    <mergeCell ref="E179:E180"/>
    <mergeCell ref="H70:H71"/>
    <mergeCell ref="F70:F71"/>
    <mergeCell ref="E70:E71"/>
    <mergeCell ref="G70:G71"/>
    <mergeCell ref="A6:H6"/>
    <mergeCell ref="F5:G5"/>
    <mergeCell ref="A35:A36"/>
    <mergeCell ref="B35:B36"/>
    <mergeCell ref="C35:C36"/>
    <mergeCell ref="D35:D36"/>
    <mergeCell ref="F9:F10"/>
    <mergeCell ref="G9:G10"/>
    <mergeCell ref="A9:A10"/>
    <mergeCell ref="E35:E36"/>
    <mergeCell ref="F35:F36"/>
    <mergeCell ref="G35:G36"/>
    <mergeCell ref="H9:H10"/>
    <mergeCell ref="B9:B10"/>
    <mergeCell ref="C9:C10"/>
    <mergeCell ref="D9:D10"/>
    <mergeCell ref="E9:E10"/>
    <mergeCell ref="H35:H36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2020-11-12T09:25:30Z</cp:lastPrinted>
  <dcterms:created xsi:type="dcterms:W3CDTF">2019-01-28T08:30:23Z</dcterms:created>
  <dcterms:modified xsi:type="dcterms:W3CDTF">2020-12-04T05:30:46Z</dcterms:modified>
</cp:coreProperties>
</file>