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793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14" i="1"/>
  <c r="G13"/>
  <c r="G135"/>
  <c r="G124"/>
  <c r="H135"/>
  <c r="I135"/>
  <c r="G28"/>
  <c r="I57"/>
  <c r="H57"/>
  <c r="G57"/>
  <c r="I151"/>
  <c r="I150"/>
  <c r="H151"/>
  <c r="H150"/>
  <c r="H152"/>
  <c r="I152"/>
  <c r="G151"/>
  <c r="G150"/>
  <c r="G63"/>
  <c r="G34"/>
  <c r="I25"/>
  <c r="H25"/>
  <c r="G25"/>
  <c r="I24"/>
  <c r="H24"/>
  <c r="G24"/>
  <c r="I22"/>
  <c r="H22"/>
  <c r="G22"/>
  <c r="I21"/>
  <c r="H21"/>
  <c r="G21"/>
  <c r="I20"/>
  <c r="H20"/>
  <c r="G20"/>
  <c r="H101"/>
  <c r="I101"/>
  <c r="H113"/>
  <c r="I113"/>
  <c r="G113"/>
  <c r="G116"/>
  <c r="I114"/>
  <c r="H114"/>
  <c r="G114"/>
  <c r="I111"/>
  <c r="H111"/>
  <c r="G111"/>
  <c r="I110"/>
  <c r="H110"/>
  <c r="G110"/>
  <c r="I107"/>
  <c r="I68"/>
  <c r="H68"/>
  <c r="G68"/>
  <c r="H34"/>
  <c r="I34"/>
  <c r="H35"/>
  <c r="I35"/>
  <c r="G35"/>
  <c r="G142"/>
  <c r="G129"/>
  <c r="I140"/>
  <c r="G101"/>
  <c r="G152"/>
  <c r="G155"/>
  <c r="G154"/>
  <c r="H155"/>
  <c r="H154"/>
  <c r="I155"/>
  <c r="I154"/>
  <c r="G156"/>
  <c r="H156"/>
  <c r="I156"/>
  <c r="G158"/>
  <c r="H158"/>
  <c r="I158"/>
  <c r="G160"/>
  <c r="H160"/>
  <c r="I160"/>
  <c r="G163"/>
  <c r="G162"/>
  <c r="H163"/>
  <c r="H162"/>
  <c r="I163"/>
  <c r="I162"/>
  <c r="G164"/>
  <c r="H164"/>
  <c r="I164"/>
  <c r="G165"/>
  <c r="H165"/>
  <c r="I165"/>
  <c r="G166"/>
  <c r="H166"/>
  <c r="I166"/>
  <c r="G168"/>
  <c r="H168"/>
  <c r="I168"/>
  <c r="G169"/>
  <c r="H169"/>
  <c r="I169"/>
  <c r="G172"/>
  <c r="G171"/>
  <c r="G173"/>
  <c r="H173"/>
  <c r="I173"/>
  <c r="G174"/>
  <c r="H174"/>
  <c r="I174"/>
  <c r="G175"/>
  <c r="H175"/>
  <c r="I175"/>
  <c r="G177"/>
  <c r="H177"/>
  <c r="I177"/>
  <c r="G178"/>
  <c r="H178"/>
  <c r="I178"/>
  <c r="G188"/>
  <c r="G187"/>
  <c r="G121"/>
  <c r="G120"/>
  <c r="H124"/>
  <c r="I124"/>
  <c r="H127"/>
  <c r="I127"/>
  <c r="G127"/>
  <c r="H196"/>
  <c r="I196"/>
  <c r="G196"/>
  <c r="H195"/>
  <c r="I195"/>
  <c r="G195"/>
  <c r="H193"/>
  <c r="I193"/>
  <c r="G193"/>
  <c r="H191"/>
  <c r="I191"/>
  <c r="G191"/>
  <c r="H190"/>
  <c r="I190"/>
  <c r="G190"/>
  <c r="H189"/>
  <c r="I189"/>
  <c r="G189"/>
  <c r="H185"/>
  <c r="I185"/>
  <c r="G185"/>
  <c r="H183"/>
  <c r="I183"/>
  <c r="G183"/>
  <c r="H182"/>
  <c r="I182"/>
  <c r="G182"/>
  <c r="H181"/>
  <c r="H180"/>
  <c r="I181"/>
  <c r="I180"/>
  <c r="G181"/>
  <c r="G180"/>
  <c r="H122"/>
  <c r="I122"/>
  <c r="G122"/>
  <c r="H121"/>
  <c r="I121"/>
  <c r="G140"/>
  <c r="H107"/>
  <c r="G107"/>
  <c r="H105"/>
  <c r="I105"/>
  <c r="G105"/>
  <c r="H103"/>
  <c r="I103"/>
  <c r="G103"/>
  <c r="H102"/>
  <c r="I102"/>
  <c r="G102"/>
  <c r="H98"/>
  <c r="I98"/>
  <c r="G98"/>
  <c r="H96"/>
  <c r="I96"/>
  <c r="G96"/>
  <c r="H95"/>
  <c r="I95"/>
  <c r="G95"/>
  <c r="G92"/>
  <c r="I91"/>
  <c r="H91"/>
  <c r="G91"/>
  <c r="H89"/>
  <c r="I89"/>
  <c r="G89"/>
  <c r="H88"/>
  <c r="I88"/>
  <c r="G88"/>
  <c r="H87"/>
  <c r="H86"/>
  <c r="H85"/>
  <c r="I87"/>
  <c r="I86"/>
  <c r="I85"/>
  <c r="G87"/>
  <c r="G86"/>
  <c r="G85"/>
  <c r="H82"/>
  <c r="I82"/>
  <c r="H81"/>
  <c r="I81"/>
  <c r="H79"/>
  <c r="I79"/>
  <c r="H78"/>
  <c r="H77"/>
  <c r="I78"/>
  <c r="I77"/>
  <c r="G78"/>
  <c r="G77"/>
  <c r="H75"/>
  <c r="I75"/>
  <c r="G75"/>
  <c r="H74"/>
  <c r="I74"/>
  <c r="G74"/>
  <c r="I71"/>
  <c r="H71"/>
  <c r="G71"/>
  <c r="H70"/>
  <c r="I70"/>
  <c r="G70"/>
  <c r="G62"/>
  <c r="H64"/>
  <c r="I64"/>
  <c r="G64"/>
  <c r="H63"/>
  <c r="I63"/>
  <c r="H60"/>
  <c r="I60"/>
  <c r="G60"/>
  <c r="H59"/>
  <c r="I59"/>
  <c r="G59"/>
  <c r="H58"/>
  <c r="I58"/>
  <c r="G58"/>
  <c r="H55"/>
  <c r="I55"/>
  <c r="G55"/>
  <c r="H54"/>
  <c r="I54"/>
  <c r="G54"/>
  <c r="G52"/>
  <c r="H50"/>
  <c r="I50"/>
  <c r="G50"/>
  <c r="H49"/>
  <c r="I49"/>
  <c r="G49"/>
  <c r="H48"/>
  <c r="I48"/>
  <c r="G48"/>
  <c r="H46"/>
  <c r="I46"/>
  <c r="G46"/>
  <c r="H45"/>
  <c r="I45"/>
  <c r="G45"/>
  <c r="H43"/>
  <c r="I43"/>
  <c r="G43"/>
  <c r="H42"/>
  <c r="I42"/>
  <c r="G42"/>
  <c r="H38"/>
  <c r="I38"/>
  <c r="G38"/>
  <c r="H37"/>
  <c r="I37"/>
  <c r="G37"/>
  <c r="H28"/>
  <c r="I28"/>
  <c r="H14"/>
  <c r="I14"/>
  <c r="H15"/>
  <c r="I15"/>
  <c r="G15"/>
  <c r="H13"/>
  <c r="I13"/>
  <c r="G27"/>
  <c r="G19"/>
  <c r="G12"/>
  <c r="G119"/>
  <c r="G118"/>
  <c r="H172"/>
  <c r="H171"/>
  <c r="H188"/>
  <c r="H187"/>
  <c r="I188"/>
  <c r="I187"/>
  <c r="I27"/>
  <c r="I19"/>
  <c r="I172"/>
  <c r="I171"/>
  <c r="H109"/>
  <c r="H100"/>
  <c r="H94"/>
  <c r="I62"/>
  <c r="I109"/>
  <c r="I100"/>
  <c r="I94"/>
  <c r="H120"/>
  <c r="H119"/>
  <c r="H118"/>
  <c r="G109"/>
  <c r="G100"/>
  <c r="G94"/>
  <c r="I120"/>
  <c r="I119"/>
  <c r="I118"/>
  <c r="H27"/>
  <c r="H19"/>
  <c r="H62"/>
  <c r="H12"/>
  <c r="H199"/>
  <c r="I12"/>
  <c r="I199"/>
</calcChain>
</file>

<file path=xl/sharedStrings.xml><?xml version="1.0" encoding="utf-8"?>
<sst xmlns="http://schemas.openxmlformats.org/spreadsheetml/2006/main" count="695" uniqueCount="209">
  <si>
    <t>Наименование</t>
  </si>
  <si>
    <t>Вед</t>
  </si>
  <si>
    <t>РЗ</t>
  </si>
  <si>
    <t>ПР</t>
  </si>
  <si>
    <t>ЦСР</t>
  </si>
  <si>
    <t>ВР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</si>
  <si>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</si>
  <si>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</si>
  <si>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</t>
  </si>
  <si>
    <t>90 0 00 00000</t>
  </si>
  <si>
    <t>Глава муниципального образования</t>
  </si>
  <si>
    <t>91 1 00 01000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</si>
  <si>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</si>
  <si>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</si>
  <si>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</si>
  <si>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91 9 00 01000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</si>
  <si>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</si>
  <si>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</si>
  <si>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09 0  00 00000</t>
  </si>
  <si>
    <t>Повышение доступности информационных ресурсов Администрации Тогодского сельского поселения для организаций и  граждан</t>
  </si>
  <si>
    <t>09 0  01 00000</t>
  </si>
  <si>
    <t>09 0 01 99990</t>
  </si>
  <si>
    <r>
      <t xml:space="preserve">Развитие информационно-коммуникационной инфраструктуры Администрации </t>
    </r>
    <r>
      <rPr>
        <sz val="10"/>
        <color indexed="8"/>
        <rFont val="Times New Roman"/>
        <family val="1"/>
        <charset val="204"/>
      </rPr>
      <t>Тогодского сельского поселения</t>
    </r>
  </si>
  <si>
    <t>09 0 02 00000</t>
  </si>
  <si>
    <t>09 0 02 99990</t>
  </si>
  <si>
    <t>Расходы бюджета поселения на исполнение соответствующих полномочий Российской Федерации, источником финансового обеспечения которых является субвенции</t>
  </si>
  <si>
    <t>98 1 00 00000</t>
  </si>
  <si>
    <t>Расходы на возмещение затрат по содержанию штатных единиц, осуществляющих  переданные отдельные государственные полномочия области</t>
  </si>
  <si>
    <t>98 1 00 70280</t>
  </si>
  <si>
    <t>Межбюджетные трансферты</t>
  </si>
  <si>
    <t>97 4 00 00000</t>
  </si>
  <si>
    <t>Межбюджетные трансферты бюджету муниципального района на осуществлении переданных полномочий по внешнему муниципальному финансовому контролю</t>
  </si>
  <si>
    <t>97 4 00 93020</t>
  </si>
  <si>
    <t>Иные межбюджетные трансферты</t>
  </si>
  <si>
    <t>96 0 00 00000</t>
  </si>
  <si>
    <t>Специальные расходы</t>
  </si>
  <si>
    <t>96 0 00 26050</t>
  </si>
  <si>
    <t>Резервные фонды</t>
  </si>
  <si>
    <t>Прочие  расходы, не отнесенные к муниципальным программам Тогодского сельского поселения</t>
  </si>
  <si>
    <t>92 0 00 00000</t>
  </si>
  <si>
    <t>Резервные фонды исполнительных органов государственной (муниципальной) власти</t>
  </si>
  <si>
    <t>92 0 00 23780</t>
  </si>
  <si>
    <t>Резервные средства</t>
  </si>
  <si>
    <t>Другие общегосударственные вопросы</t>
  </si>
  <si>
    <t>06 0 00 00000</t>
  </si>
  <si>
    <t>Совершенствование кадровой политики с учётом введения антикоррупционных мер</t>
  </si>
  <si>
    <t>06 0 03 00000</t>
  </si>
  <si>
    <t>06 0 03 99990</t>
  </si>
  <si>
    <t>Расходы на обеспечение функций, связанных с общегосударственным управлением</t>
  </si>
  <si>
    <t>92 0 00 23800</t>
  </si>
  <si>
    <t>Условно утвержденные расходы</t>
  </si>
  <si>
    <t>97 4 00 93010</t>
  </si>
  <si>
    <t>Национальная оборона</t>
  </si>
  <si>
    <t>Мобилизационная и вневойсковая подготовка</t>
  </si>
  <si>
    <t>Расходы бюджета поселения, источником финансового обеспечения которых является  субвенции</t>
  </si>
  <si>
    <t>Осуществление первичного воинского учёта на территориях, где отсутствуют военные комиссариаты</t>
  </si>
  <si>
    <t>98 1 00 51180</t>
  </si>
  <si>
    <t>Национальная безопасность и правоохранительная деятельность</t>
  </si>
  <si>
    <t>Обеспечение пожарной безопасности</t>
  </si>
  <si>
    <t>05 0 00 00000</t>
  </si>
  <si>
    <r>
      <t>С</t>
    </r>
    <r>
      <rPr>
        <sz val="10"/>
        <color indexed="8"/>
        <rFont val="Times New Roman"/>
        <family val="1"/>
        <charset val="204"/>
      </rPr>
      <t>оздание системы организационных и практических мер     по предупреждению и тушению пожаров на территории  Тогодского  сельского поселения</t>
    </r>
  </si>
  <si>
    <t>05 0 01 00000</t>
  </si>
  <si>
    <t>05 0 01 99990</t>
  </si>
  <si>
    <t>Укрепление материально-технической базы Тогодского сельского поселения</t>
  </si>
  <si>
    <t>05 0 02 00000</t>
  </si>
  <si>
    <t>05 0 02 99990</t>
  </si>
  <si>
    <t>Национальная экономика</t>
  </si>
  <si>
    <t>Сельское хозяйство и рыболовство</t>
  </si>
  <si>
    <t xml:space="preserve">Межбюджетные трансферты </t>
  </si>
  <si>
    <t>Межбюджетные трансферты бюджету муниципального района на осуществление части полномочий по решению вопросов местного значения, в соответствии с заключенными соглашениями</t>
  </si>
  <si>
    <t>Дорожное хозяйство (дорожные фонды)</t>
  </si>
  <si>
    <t>02 0 00 00000</t>
  </si>
  <si>
    <t>02 0 01 00000</t>
  </si>
  <si>
    <t>02 0 01 99990</t>
  </si>
  <si>
    <t xml:space="preserve">Прочие  расходы, не отнесенные к муниципальным программам Тогодского сельского поселения </t>
  </si>
  <si>
    <t>Осуществление дорожной деятельности в отношении автомобильных дорог общего пользования местного значения (за исключением капитального ремонта и ремонта автомобильных дорог общего пользования населенных пунктов)</t>
  </si>
  <si>
    <t>92 0 00 23080</t>
  </si>
  <si>
    <t>Прочая закупка товаров, работ и услуг для государственных нужд</t>
  </si>
  <si>
    <t>Жилищно-коммунальное хозяйство</t>
  </si>
  <si>
    <t>Благоустройство</t>
  </si>
  <si>
    <t>07 0 00 00000</t>
  </si>
  <si>
    <t>Организация обеспечения уличного освещения на территории населенных пунктов</t>
  </si>
  <si>
    <t>07 0 01 00000</t>
  </si>
  <si>
    <t>07 0 01 99990</t>
  </si>
  <si>
    <t>Организация и содержание мест захоронения</t>
  </si>
  <si>
    <t>07 0 02 00000</t>
  </si>
  <si>
    <t>07 0 02 99990</t>
  </si>
  <si>
    <t>Прочие мероприятия по  благоустройству населенных пунктов</t>
  </si>
  <si>
    <t>07 0 03 00000</t>
  </si>
  <si>
    <t>07 0 03 99990</t>
  </si>
  <si>
    <t>10 0 00 00000</t>
  </si>
  <si>
    <t>10 0 01 00000</t>
  </si>
  <si>
    <t>Благоустройство территории сельского поселения</t>
  </si>
  <si>
    <t>94 0 00 00000</t>
  </si>
  <si>
    <t>Уличное освещение</t>
  </si>
  <si>
    <t>94 0 00 23100</t>
  </si>
  <si>
    <t>94 0 00 23110</t>
  </si>
  <si>
    <t>Прочие мероприятия по благоустройству сельского поселения</t>
  </si>
  <si>
    <t>94 0 00 23120</t>
  </si>
  <si>
    <t>Образование</t>
  </si>
  <si>
    <t>Молодёжная политика и оздоровление детей</t>
  </si>
  <si>
    <t>Проведение мероприятий для детей и молодёжи</t>
  </si>
  <si>
    <t>92 0 00 23520</t>
  </si>
  <si>
    <t>Межбюджетные трансферты бюджету муниципального района на осуществлении переданных полномочий по организации и осуществлению мероприятий по работе с детьми и молодежью</t>
  </si>
  <si>
    <t>97 4 00 93030</t>
  </si>
  <si>
    <t>Культура, кинематография</t>
  </si>
  <si>
    <t>Культура</t>
  </si>
  <si>
    <t>08 0 00 00000</t>
  </si>
  <si>
    <t>Создание условий для духовного развития населения, проведение общественно значимых мероприятий</t>
  </si>
  <si>
    <t>08 0 02 00000</t>
  </si>
  <si>
    <t>08 0 02 99990</t>
  </si>
  <si>
    <t>Межбюджетные трансферты бюджету муниципального района на осуществлении переданных полномочий по обеспечению мероприятий в сфере культуры</t>
  </si>
  <si>
    <t>97 4 00 93050</t>
  </si>
  <si>
    <t>Социальная политика</t>
  </si>
  <si>
    <t>Пенсионное обеспечение</t>
  </si>
  <si>
    <t>Дополнительное пенсионное обеспечение лиц, осуществляющих полномочия депутата, члена выборного органа местного самоуправления, выборного должностного лица и лицам, замещавшим должности муниципальной службы</t>
  </si>
  <si>
    <t>92 0 00 23820</t>
  </si>
  <si>
    <t>Публичные нормативные социальные выплаты гражданам</t>
  </si>
  <si>
    <t>Физическая культура и спорт</t>
  </si>
  <si>
    <t xml:space="preserve">Физическая культура </t>
  </si>
  <si>
    <t>Итого:</t>
  </si>
  <si>
    <t>01</t>
  </si>
  <si>
    <t>02</t>
  </si>
  <si>
    <t>04</t>
  </si>
  <si>
    <t>06</t>
  </si>
  <si>
    <t>07</t>
  </si>
  <si>
    <t>03</t>
  </si>
  <si>
    <t>05</t>
  </si>
  <si>
    <t>09</t>
  </si>
  <si>
    <t>08</t>
  </si>
  <si>
    <t>Межбюджетные трансферты бюджету муниципального района на осуществление переданных полномочий по решению вопросов местного значения, в  соответствии с заключенными соглашениями</t>
  </si>
  <si>
    <t>Реализация мероприятий  за счёт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</si>
  <si>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Муниципальная программа «Благоустройство территории  Тогодского сельского поселения на 2020-2022 годы»</t>
  </si>
  <si>
    <t>Развитие физкультуры и спорта Администрации Тогодского сельского поселения</t>
  </si>
  <si>
    <t>92 0 00 23830</t>
  </si>
  <si>
    <t>Муниципальная программа «Автомобильные дороги и дорожная деятельность в Тогодском сельском поселении  на 2020 - 2022 годы»</t>
  </si>
  <si>
    <t>Увеличение доли  автомобильных дорог общего пользования приведенных в соответствии с нормативными требованиями к транспортно-эксплуатационному состоянию и условиями безопасности движения</t>
  </si>
  <si>
    <t>Муниципальная программа «Противодействие коррупции в Тогодском сельском поселении на 2020-2022 годы»</t>
  </si>
  <si>
    <t>Реализация мероприятий муниципальной программы «Противодействие коррупции в Тогодском сельском поселении на 2020-2022 годы»</t>
  </si>
  <si>
    <t>2022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</si>
  <si>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</si>
  <si>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Проведение выборов и референдумов</t>
  </si>
  <si>
    <t>Обеспечение  проведения выборов и референдумов</t>
  </si>
  <si>
    <t>Муниципальная программа Тогодского сельского поселения «Комплексное развитие сельских территорий Тогодского сельского поселения до 2025 года»</t>
  </si>
  <si>
    <t>Создание и развитие инфраструктуры на сельских территориях</t>
  </si>
  <si>
    <t>Реализация мероприятий муниципальной программы  «Благоустройство территории  Тогодского сельского поселения на 2020-2022 годы» по обеспечению уличного освещения</t>
  </si>
  <si>
    <t>Реализация мероприятий муниципальной программы «Благоустройство территории  Тогодского сельского поселения на 2020-2022 годы» по организации и содержанию мест захоронения</t>
  </si>
  <si>
    <t xml:space="preserve">Реализация мероприятий муниципальной программы  «Автомобильные дороги и дорожная деятельность в Тогодском сельском поселении  на 2020 - 2022 годы» </t>
  </si>
  <si>
    <t>02 0 01 71520</t>
  </si>
  <si>
    <t>02 0 01 S1520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</si>
  <si>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 субсидий бюджетам городских и сельских поселений на формирование муниципальных дорожных фондов</t>
  </si>
  <si>
    <t>Реализация мероприятий муниципальной программы  «Автомобильные дороги и дорожная деятельность в Тогодском сельском поселении  на 2020 - 2022 годы»  бюджета поселения за счет софинансирования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</si>
  <si>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07 0 03 S2090</t>
  </si>
  <si>
    <t>20,00000</t>
  </si>
  <si>
    <t>0,00000</t>
  </si>
  <si>
    <r>
      <t xml:space="preserve">Реализация проекта ТОС: оказание содействия ТОС № 4 </t>
    </r>
    <r>
      <rPr>
        <sz val="10"/>
        <color indexed="8"/>
        <rFont val="Times New Roman"/>
        <family val="1"/>
        <charset val="204"/>
      </rPr>
      <t>по приобретению и установке элементов детской игровой площадки в д. Наход</t>
    </r>
  </si>
  <si>
    <t>07 0 03 72090</t>
  </si>
  <si>
    <t>07 0 03 75290</t>
  </si>
  <si>
    <t>240</t>
  </si>
  <si>
    <t>0</t>
  </si>
  <si>
    <t>07 0 02 75290</t>
  </si>
  <si>
    <t>07 0 03 5002F</t>
  </si>
  <si>
    <t>Реализация мероприятий за счет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экономики, с профилактической и устранением последствий распространея короновирусной инфекции</t>
  </si>
  <si>
    <t>Реализация мероприятий  за счет иных межбюджетных трансфертов, передаваемых бюджетам сельских поселений Новгородской области в целях финансирования расходных обязательств связанных с финансовым обеспечением первоочередных расходов за счет средств резервного фонда Правительства РФ</t>
  </si>
  <si>
    <t>2023 год</t>
  </si>
  <si>
    <t>Повышение доступности информационных ресурсов для организаций и  граждан</t>
  </si>
  <si>
    <t>92 0 00 23500</t>
  </si>
  <si>
    <t>Возмещение компенсационных расходов старостам</t>
  </si>
  <si>
    <t>Расходы бюджета поселения, источником финансового обеспечения которых является  субсидии из областного бюджета</t>
  </si>
  <si>
    <t>Расходы бюджета поселения за счет  субсидий бюджетам городских и сельских поселений на формирование муниципальных дорожных фондов</t>
  </si>
  <si>
    <t>Софинансирование расходов бюджета поселения финансируемых за счет  субсидий бюджетам городских и сельских поселений на формирование муниципальных дорожных фондов</t>
  </si>
  <si>
    <t>98 2 00 00000</t>
  </si>
  <si>
    <t>98 2 00 71520</t>
  </si>
  <si>
    <t>98 2 00 S1520</t>
  </si>
  <si>
    <t>92 0 00 23801</t>
  </si>
  <si>
    <t xml:space="preserve"> на 2022 год и на плановый период</t>
  </si>
  <si>
    <t xml:space="preserve"> 2023 и 2024годов»</t>
  </si>
  <si>
    <t xml:space="preserve">Ведомственная структура расходов бюджета Тогодского сельского поселения на 2022 год и на плановый период 2023 и 2024 годов  </t>
  </si>
  <si>
    <t>2024 год</t>
  </si>
  <si>
    <t>Реализация мероприятий муниципальной программы  «Благоустройство территории  Тогодского сельского поселения на 2020-2022 годы» по прочим мероприятиям по  благоустройству населенных пунктов</t>
  </si>
  <si>
    <t>10 0 01 99990</t>
  </si>
  <si>
    <t>Реализация мероприятий  муниципальной программы «Комплексное развитие сельских территорий Тогодского сельского поселения до 2025 года»</t>
  </si>
  <si>
    <t>Реализация мероприятий муниципальной программы  «Развитие культуры на территории  Тогодского сельского поселения на 2022-2025 годы»</t>
  </si>
  <si>
    <t>Муниципальная программа Тогодского сельского поселения «Информатизация Администрации Тогодского сельского поселения на 2022-2025 годы»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</si>
  <si>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повышению доступности информационных ресурсов</t>
  </si>
  <si>
    <t>Реализация мероприятий муниципальной программы Тогодского сельского поселения «Информатизация Администрации Тогодского сельского поселения на 2022-2025 годы» по развитию информационно-коммуникационной инфраструктуры</t>
  </si>
  <si>
    <t>Муниципальная программа «Обеспечение пожарной безопасности на территории  Тогодского  сельского поселения на 2022 – 2025 годы»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</si>
  <si>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созданию системы организационных и практических мер  по предупреждению и тушению пожаров на территории  Тогодского  сельского поселения</t>
  </si>
  <si>
    <t>Реализация мероприятий муниципальной программы «Обеспечение пожарной безопасности на территории  Тогодского  сельского поселения на 2022 – 2025 годы» по укреплению материально-технической базы Тогодского сельского поселения</t>
  </si>
  <si>
    <t>Муниципальная программа «Развитие культуры на территории  Тогодского сельского поселения на 2022-2025 годы»</t>
  </si>
  <si>
    <t>91 9 00 71420</t>
  </si>
  <si>
    <t>Расходы на обеспечение функций органов местного самоуправления за счёт иных межбюджетных трансфертов бюджетам городских и сельских поселений области на частичную компенсацию дополнительных расходов на повышение оплаты труда работников бюджетной сферы на 2022 год</t>
  </si>
  <si>
    <t>"О бюджете Тогодского сельского поселения</t>
  </si>
  <si>
    <r>
      <t xml:space="preserve">Реализация мероприятий муниципальной программы  </t>
    </r>
    <r>
      <rPr>
        <sz val="10"/>
        <color indexed="8"/>
        <rFont val="Times New Roman"/>
        <family val="1"/>
        <charset val="204"/>
      </rPr>
      <t>«Благоустройство территории  Тогодского сельского поселения на 2020- 2022 годы» за счет средств предоставления межбюджетных трансфертов на организацию мероприятий по локализации и уничтожению борщевика Сосновского на землях сельскохозяйственного назначения и на землях населенных пунктов</t>
    </r>
  </si>
  <si>
    <t>07 0 03 93040</t>
  </si>
  <si>
    <t>97 0 00 00000</t>
  </si>
  <si>
    <t>Субвенции, субсидии</t>
  </si>
  <si>
    <t>98 0 00 00000</t>
  </si>
  <si>
    <t>11</t>
  </si>
  <si>
    <t>07 0 02 S2090</t>
  </si>
  <si>
    <t>Реализация проекта ТОС: оказание содействия ТОС № 2 по огаждению гражданского кладбища в границах ТОС № 2</t>
  </si>
  <si>
    <t>07 0 02 72090</t>
  </si>
  <si>
    <t>Реализация мероприятий  за счёт средств субсидии бюджетам городских и  сельских поселений  на поддержку реализации проектов территориальных общественных самоуправлений, включенных в муниципальные программы развития территорий</t>
  </si>
  <si>
    <t>Реализация мероприятий иных межбюджетных трансфертов бюджетам на организацию работ, связанных с предотвращением влияния ухудшения экономической ситуации на развитие отраслей экономики</t>
  </si>
  <si>
    <t>07 0 03 75360</t>
  </si>
  <si>
    <t xml:space="preserve">Приложение 4        </t>
  </si>
  <si>
    <t>Расходы на выплаты персоналу государственных (муниципальных) органов за счет распределения иных межбюджетных трансфертов бюджетам городских и сельских поселений
области на частичную компенсацию дополнительных расходов на повышение оплаты труда работников бюджетной сферы на 2022 год</t>
  </si>
  <si>
    <t>91 1 00 71420</t>
  </si>
  <si>
    <t>к проекту решения Совета депутатов</t>
  </si>
</sst>
</file>

<file path=xl/styles.xml><?xml version="1.0" encoding="utf-8"?>
<styleSheet xmlns="http://schemas.openxmlformats.org/spreadsheetml/2006/main">
  <numFmts count="1">
    <numFmt numFmtId="164" formatCode="0.00000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Alignment="1"/>
    <xf numFmtId="0" fontId="8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NumberFormat="1" applyAlignment="1">
      <alignment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5" fillId="0" borderId="0" xfId="0" applyFont="1"/>
    <xf numFmtId="0" fontId="13" fillId="0" borderId="0" xfId="0" applyFont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9"/>
  <sheetViews>
    <sheetView tabSelected="1" zoomScale="91" zoomScaleNormal="91" workbookViewId="0">
      <selection activeCell="L12" sqref="L12"/>
    </sheetView>
  </sheetViews>
  <sheetFormatPr defaultRowHeight="15"/>
  <cols>
    <col min="1" max="1" width="32.42578125" customWidth="1"/>
    <col min="2" max="3" width="4.85546875" customWidth="1"/>
    <col min="4" max="4" width="5.140625" customWidth="1"/>
    <col min="5" max="5" width="13.7109375" customWidth="1"/>
    <col min="6" max="6" width="5.140625" customWidth="1"/>
    <col min="7" max="7" width="12.7109375" customWidth="1"/>
    <col min="8" max="8" width="11.28515625" customWidth="1"/>
    <col min="9" max="9" width="10.28515625" customWidth="1"/>
    <col min="14" max="14" width="36.28515625" customWidth="1"/>
  </cols>
  <sheetData>
    <row r="1" spans="1:9">
      <c r="H1" s="52" t="s">
        <v>205</v>
      </c>
    </row>
    <row r="2" spans="1:9">
      <c r="F2" s="53"/>
      <c r="G2" s="53" t="s">
        <v>208</v>
      </c>
      <c r="H2" s="52"/>
      <c r="I2" s="54"/>
    </row>
    <row r="3" spans="1:9">
      <c r="D3" s="75" t="s">
        <v>192</v>
      </c>
      <c r="E3" s="75"/>
      <c r="F3" s="75"/>
      <c r="G3" s="75"/>
      <c r="H3" s="75"/>
    </row>
    <row r="4" spans="1:9">
      <c r="H4" s="1" t="s">
        <v>175</v>
      </c>
    </row>
    <row r="5" spans="1:9">
      <c r="G5" s="76" t="s">
        <v>176</v>
      </c>
      <c r="H5" s="76"/>
    </row>
    <row r="6" spans="1:9" ht="39" customHeight="1">
      <c r="A6" s="72" t="s">
        <v>177</v>
      </c>
      <c r="B6" s="72"/>
      <c r="C6" s="72"/>
      <c r="D6" s="72"/>
      <c r="E6" s="72"/>
      <c r="F6" s="72"/>
      <c r="G6" s="72"/>
      <c r="H6" s="72"/>
      <c r="I6" s="72"/>
    </row>
    <row r="7" spans="1:9" hidden="1">
      <c r="A7" s="2"/>
      <c r="B7" s="2"/>
      <c r="C7" s="2"/>
      <c r="D7" s="2"/>
      <c r="E7" s="2"/>
      <c r="F7" s="2"/>
      <c r="G7" s="2"/>
      <c r="H7" s="2"/>
      <c r="I7" s="2"/>
    </row>
    <row r="8" spans="1:9" hidden="1"/>
    <row r="9" spans="1:9" ht="29.25" customHeight="1">
      <c r="A9" s="64" t="s">
        <v>0</v>
      </c>
      <c r="B9" s="74" t="s">
        <v>1</v>
      </c>
      <c r="C9" s="74" t="s">
        <v>2</v>
      </c>
      <c r="D9" s="74" t="s">
        <v>3</v>
      </c>
      <c r="E9" s="74" t="s">
        <v>4</v>
      </c>
      <c r="F9" s="74" t="s">
        <v>5</v>
      </c>
      <c r="G9" s="70" t="s">
        <v>139</v>
      </c>
      <c r="H9" s="70" t="s">
        <v>164</v>
      </c>
      <c r="I9" s="70" t="s">
        <v>178</v>
      </c>
    </row>
    <row r="10" spans="1:9" ht="0.75" customHeight="1">
      <c r="A10" s="64"/>
      <c r="B10" s="74"/>
      <c r="C10" s="74"/>
      <c r="D10" s="74"/>
      <c r="E10" s="74"/>
      <c r="F10" s="74"/>
      <c r="G10" s="70"/>
      <c r="H10" s="70"/>
      <c r="I10" s="70"/>
    </row>
    <row r="11" spans="1:9" ht="15" customHeight="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</row>
    <row r="12" spans="1:9" ht="29.25" customHeight="1">
      <c r="A12" s="4" t="s">
        <v>6</v>
      </c>
      <c r="B12" s="42">
        <v>346</v>
      </c>
      <c r="C12" s="9" t="s">
        <v>121</v>
      </c>
      <c r="D12" s="9"/>
      <c r="E12" s="9"/>
      <c r="F12" s="42"/>
      <c r="G12" s="10">
        <f>G13+G19+G42+G48+G52+G57</f>
        <v>2833.8879999999999</v>
      </c>
      <c r="H12" s="10">
        <f>H13+H19+H42+H48+H52+H57</f>
        <v>1876.75</v>
      </c>
      <c r="I12" s="10">
        <f>I13+I19+I42+I48+I52+I57</f>
        <v>1917.0499999999997</v>
      </c>
    </row>
    <row r="13" spans="1:9" ht="54.6" customHeight="1">
      <c r="A13" s="4" t="s">
        <v>7</v>
      </c>
      <c r="B13" s="42">
        <v>346</v>
      </c>
      <c r="C13" s="9" t="s">
        <v>121</v>
      </c>
      <c r="D13" s="9" t="s">
        <v>122</v>
      </c>
      <c r="E13" s="9"/>
      <c r="F13" s="42"/>
      <c r="G13" s="10">
        <f>G14</f>
        <v>686.8</v>
      </c>
      <c r="H13" s="10">
        <f>H16</f>
        <v>617.9</v>
      </c>
      <c r="I13" s="10">
        <f>I16</f>
        <v>617.9</v>
      </c>
    </row>
    <row r="14" spans="1:9" ht="24" customHeight="1">
      <c r="A14" s="3" t="s">
        <v>8</v>
      </c>
      <c r="B14" s="42">
        <v>346</v>
      </c>
      <c r="C14" s="44" t="s">
        <v>121</v>
      </c>
      <c r="D14" s="44" t="s">
        <v>122</v>
      </c>
      <c r="E14" s="44" t="s">
        <v>9</v>
      </c>
      <c r="F14" s="46"/>
      <c r="G14" s="40">
        <f>G16+G17</f>
        <v>686.8</v>
      </c>
      <c r="H14" s="40">
        <f>H16</f>
        <v>617.9</v>
      </c>
      <c r="I14" s="40">
        <f>I16</f>
        <v>617.9</v>
      </c>
    </row>
    <row r="15" spans="1:9" ht="20.25" customHeight="1">
      <c r="A15" s="47" t="s">
        <v>10</v>
      </c>
      <c r="B15" s="42">
        <v>346</v>
      </c>
      <c r="C15" s="44" t="s">
        <v>121</v>
      </c>
      <c r="D15" s="44" t="s">
        <v>122</v>
      </c>
      <c r="E15" s="43" t="s">
        <v>11</v>
      </c>
      <c r="F15" s="46"/>
      <c r="G15" s="40">
        <f>G16</f>
        <v>653</v>
      </c>
      <c r="H15" s="40">
        <f>H16</f>
        <v>617.9</v>
      </c>
      <c r="I15" s="40">
        <f>I16</f>
        <v>617.9</v>
      </c>
    </row>
    <row r="16" spans="1:9" ht="40.9" customHeight="1">
      <c r="A16" s="47" t="s">
        <v>12</v>
      </c>
      <c r="B16" s="42">
        <v>346</v>
      </c>
      <c r="C16" s="44" t="s">
        <v>121</v>
      </c>
      <c r="D16" s="44" t="s">
        <v>122</v>
      </c>
      <c r="E16" s="43" t="s">
        <v>11</v>
      </c>
      <c r="F16" s="46">
        <v>120</v>
      </c>
      <c r="G16" s="40">
        <v>653</v>
      </c>
      <c r="H16" s="40">
        <v>617.9</v>
      </c>
      <c r="I16" s="40">
        <v>617.9</v>
      </c>
    </row>
    <row r="17" spans="1:9" ht="108.75" customHeight="1">
      <c r="A17" s="47" t="s">
        <v>191</v>
      </c>
      <c r="B17" s="42">
        <v>346</v>
      </c>
      <c r="C17" s="44" t="s">
        <v>121</v>
      </c>
      <c r="D17" s="44" t="s">
        <v>122</v>
      </c>
      <c r="E17" s="44" t="s">
        <v>207</v>
      </c>
      <c r="F17" s="46"/>
      <c r="G17" s="40">
        <v>33.799999999999997</v>
      </c>
      <c r="H17" s="40">
        <v>0</v>
      </c>
      <c r="I17" s="40">
        <v>0</v>
      </c>
    </row>
    <row r="18" spans="1:9" ht="120" customHeight="1">
      <c r="A18" s="47" t="s">
        <v>206</v>
      </c>
      <c r="B18" s="42">
        <v>346</v>
      </c>
      <c r="C18" s="44" t="s">
        <v>121</v>
      </c>
      <c r="D18" s="44" t="s">
        <v>122</v>
      </c>
      <c r="E18" s="44" t="s">
        <v>207</v>
      </c>
      <c r="F18" s="46">
        <v>120</v>
      </c>
      <c r="G18" s="40">
        <v>33.799999999999997</v>
      </c>
      <c r="H18" s="40">
        <v>0</v>
      </c>
      <c r="I18" s="40">
        <v>0</v>
      </c>
    </row>
    <row r="19" spans="1:9" ht="84" customHeight="1">
      <c r="A19" s="4" t="s">
        <v>13</v>
      </c>
      <c r="B19" s="42">
        <v>346</v>
      </c>
      <c r="C19" s="9" t="s">
        <v>121</v>
      </c>
      <c r="D19" s="9" t="s">
        <v>123</v>
      </c>
      <c r="E19" s="44"/>
      <c r="F19" s="46"/>
      <c r="G19" s="10">
        <f>G20+G27</f>
        <v>1961.3</v>
      </c>
      <c r="H19" s="10">
        <f>H20+H27</f>
        <v>1250.8499999999999</v>
      </c>
      <c r="I19" s="10">
        <f>I20+I27</f>
        <v>1291.1499999999999</v>
      </c>
    </row>
    <row r="20" spans="1:9" ht="64.5" customHeight="1">
      <c r="A20" s="47" t="s">
        <v>183</v>
      </c>
      <c r="B20" s="42">
        <v>346</v>
      </c>
      <c r="C20" s="44" t="s">
        <v>121</v>
      </c>
      <c r="D20" s="44" t="s">
        <v>123</v>
      </c>
      <c r="E20" s="43" t="s">
        <v>18</v>
      </c>
      <c r="F20" s="46"/>
      <c r="G20" s="40">
        <f>G23+G26</f>
        <v>66.2</v>
      </c>
      <c r="H20" s="40">
        <f>H23+H26</f>
        <v>66.2</v>
      </c>
      <c r="I20" s="40">
        <f>I23+I26</f>
        <v>101.2</v>
      </c>
    </row>
    <row r="21" spans="1:9" ht="57" customHeight="1">
      <c r="A21" s="41" t="s">
        <v>19</v>
      </c>
      <c r="B21" s="42">
        <v>346</v>
      </c>
      <c r="C21" s="44" t="s">
        <v>121</v>
      </c>
      <c r="D21" s="44" t="s">
        <v>123</v>
      </c>
      <c r="E21" s="43" t="s">
        <v>20</v>
      </c>
      <c r="F21" s="46"/>
      <c r="G21" s="40">
        <f>G23</f>
        <v>13</v>
      </c>
      <c r="H21" s="40">
        <f>H23</f>
        <v>13</v>
      </c>
      <c r="I21" s="40">
        <f>I23</f>
        <v>13</v>
      </c>
    </row>
    <row r="22" spans="1:9" ht="96" customHeight="1">
      <c r="A22" s="47" t="s">
        <v>184</v>
      </c>
      <c r="B22" s="42">
        <v>346</v>
      </c>
      <c r="C22" s="44" t="s">
        <v>121</v>
      </c>
      <c r="D22" s="44" t="s">
        <v>123</v>
      </c>
      <c r="E22" s="43" t="s">
        <v>21</v>
      </c>
      <c r="F22" s="46"/>
      <c r="G22" s="40">
        <f>G23</f>
        <v>13</v>
      </c>
      <c r="H22" s="40">
        <f>H23</f>
        <v>13</v>
      </c>
      <c r="I22" s="40">
        <f>I23</f>
        <v>13</v>
      </c>
    </row>
    <row r="23" spans="1:9" ht="40.9" customHeight="1">
      <c r="A23" s="47" t="s">
        <v>16</v>
      </c>
      <c r="B23" s="42">
        <v>346</v>
      </c>
      <c r="C23" s="44" t="s">
        <v>121</v>
      </c>
      <c r="D23" s="44" t="s">
        <v>123</v>
      </c>
      <c r="E23" s="43" t="s">
        <v>21</v>
      </c>
      <c r="F23" s="46">
        <v>240</v>
      </c>
      <c r="G23" s="40">
        <v>13</v>
      </c>
      <c r="H23" s="40">
        <v>13</v>
      </c>
      <c r="I23" s="40">
        <v>13</v>
      </c>
    </row>
    <row r="24" spans="1:9" ht="51.6" customHeight="1">
      <c r="A24" s="47" t="s">
        <v>22</v>
      </c>
      <c r="B24" s="42">
        <v>346</v>
      </c>
      <c r="C24" s="44" t="s">
        <v>121</v>
      </c>
      <c r="D24" s="44" t="s">
        <v>123</v>
      </c>
      <c r="E24" s="43" t="s">
        <v>23</v>
      </c>
      <c r="F24" s="46"/>
      <c r="G24" s="40">
        <f>G26</f>
        <v>53.2</v>
      </c>
      <c r="H24" s="40">
        <f>H26</f>
        <v>53.2</v>
      </c>
      <c r="I24" s="40">
        <f>I26</f>
        <v>88.2</v>
      </c>
    </row>
    <row r="25" spans="1:9" ht="96.6" customHeight="1">
      <c r="A25" s="47" t="s">
        <v>185</v>
      </c>
      <c r="B25" s="42">
        <v>346</v>
      </c>
      <c r="C25" s="44" t="s">
        <v>121</v>
      </c>
      <c r="D25" s="44" t="s">
        <v>123</v>
      </c>
      <c r="E25" s="43" t="s">
        <v>24</v>
      </c>
      <c r="F25" s="46"/>
      <c r="G25" s="40">
        <f>G26</f>
        <v>53.2</v>
      </c>
      <c r="H25" s="40">
        <f>H26</f>
        <v>53.2</v>
      </c>
      <c r="I25" s="40">
        <f>I26</f>
        <v>88.2</v>
      </c>
    </row>
    <row r="26" spans="1:9" ht="43.9" customHeight="1">
      <c r="A26" s="47" t="s">
        <v>16</v>
      </c>
      <c r="B26" s="42">
        <v>346</v>
      </c>
      <c r="C26" s="44" t="s">
        <v>121</v>
      </c>
      <c r="D26" s="44" t="s">
        <v>123</v>
      </c>
      <c r="E26" s="43" t="s">
        <v>24</v>
      </c>
      <c r="F26" s="46">
        <v>240</v>
      </c>
      <c r="G26" s="40">
        <v>53.2</v>
      </c>
      <c r="H26" s="40">
        <v>53.2</v>
      </c>
      <c r="I26" s="40">
        <v>88.2</v>
      </c>
    </row>
    <row r="27" spans="1:9" ht="18.75" customHeight="1">
      <c r="A27" s="47" t="s">
        <v>8</v>
      </c>
      <c r="B27" s="42">
        <v>346</v>
      </c>
      <c r="C27" s="44" t="s">
        <v>121</v>
      </c>
      <c r="D27" s="44" t="s">
        <v>123</v>
      </c>
      <c r="E27" s="44" t="s">
        <v>9</v>
      </c>
      <c r="F27" s="46"/>
      <c r="G27" s="40">
        <f>G28+G34+G37</f>
        <v>1895.1</v>
      </c>
      <c r="H27" s="40">
        <f>H28+H34+H37</f>
        <v>1184.6499999999999</v>
      </c>
      <c r="I27" s="40">
        <f>I28+I34+I37</f>
        <v>1189.9499999999998</v>
      </c>
    </row>
    <row r="28" spans="1:9" ht="36" customHeight="1">
      <c r="A28" s="47" t="s">
        <v>14</v>
      </c>
      <c r="B28" s="42">
        <v>346</v>
      </c>
      <c r="C28" s="44" t="s">
        <v>121</v>
      </c>
      <c r="D28" s="44" t="s">
        <v>123</v>
      </c>
      <c r="E28" s="43" t="s">
        <v>15</v>
      </c>
      <c r="F28" s="46"/>
      <c r="G28" s="40">
        <f>G29+G30+G31+G33</f>
        <v>1789.6</v>
      </c>
      <c r="H28" s="40">
        <f>H29+H30+H31</f>
        <v>1054.55</v>
      </c>
      <c r="I28" s="40">
        <f>I29+I30+I31</f>
        <v>1059.8499999999999</v>
      </c>
    </row>
    <row r="29" spans="1:9" ht="41.45" customHeight="1">
      <c r="A29" s="47" t="s">
        <v>12</v>
      </c>
      <c r="B29" s="42">
        <v>346</v>
      </c>
      <c r="C29" s="44" t="s">
        <v>121</v>
      </c>
      <c r="D29" s="44" t="s">
        <v>123</v>
      </c>
      <c r="E29" s="43" t="s">
        <v>15</v>
      </c>
      <c r="F29" s="46">
        <v>120</v>
      </c>
      <c r="G29" s="40">
        <v>1096.8</v>
      </c>
      <c r="H29" s="40">
        <v>975.4</v>
      </c>
      <c r="I29" s="40">
        <v>975.4</v>
      </c>
    </row>
    <row r="30" spans="1:9" ht="43.5" customHeight="1">
      <c r="A30" s="47" t="s">
        <v>16</v>
      </c>
      <c r="B30" s="42">
        <v>346</v>
      </c>
      <c r="C30" s="44" t="s">
        <v>121</v>
      </c>
      <c r="D30" s="44" t="s">
        <v>123</v>
      </c>
      <c r="E30" s="43" t="s">
        <v>15</v>
      </c>
      <c r="F30" s="46">
        <v>240</v>
      </c>
      <c r="G30" s="40">
        <v>565.79999999999995</v>
      </c>
      <c r="H30" s="40">
        <v>69.150000000000006</v>
      </c>
      <c r="I30" s="40">
        <v>74.45</v>
      </c>
    </row>
    <row r="31" spans="1:9" ht="27.75" customHeight="1">
      <c r="A31" s="41" t="s">
        <v>17</v>
      </c>
      <c r="B31" s="42">
        <v>346</v>
      </c>
      <c r="C31" s="44" t="s">
        <v>121</v>
      </c>
      <c r="D31" s="44" t="s">
        <v>123</v>
      </c>
      <c r="E31" s="43" t="s">
        <v>15</v>
      </c>
      <c r="F31" s="46">
        <v>850</v>
      </c>
      <c r="G31" s="40">
        <v>27</v>
      </c>
      <c r="H31" s="40">
        <v>10</v>
      </c>
      <c r="I31" s="40">
        <v>10</v>
      </c>
    </row>
    <row r="32" spans="1:9" ht="117.75" customHeight="1">
      <c r="A32" s="41" t="s">
        <v>191</v>
      </c>
      <c r="B32" s="42">
        <v>346</v>
      </c>
      <c r="C32" s="44" t="s">
        <v>121</v>
      </c>
      <c r="D32" s="44" t="s">
        <v>123</v>
      </c>
      <c r="E32" s="20" t="s">
        <v>190</v>
      </c>
      <c r="F32" s="19"/>
      <c r="G32" s="8">
        <v>100</v>
      </c>
      <c r="H32" s="8">
        <v>0</v>
      </c>
      <c r="I32" s="8">
        <v>0</v>
      </c>
    </row>
    <row r="33" spans="1:9" ht="108.75" customHeight="1">
      <c r="A33" s="41" t="s">
        <v>191</v>
      </c>
      <c r="B33" s="42">
        <v>346</v>
      </c>
      <c r="C33" s="44" t="s">
        <v>121</v>
      </c>
      <c r="D33" s="44" t="s">
        <v>123</v>
      </c>
      <c r="E33" s="20" t="s">
        <v>190</v>
      </c>
      <c r="F33" s="19">
        <v>120</v>
      </c>
      <c r="G33" s="8">
        <v>100</v>
      </c>
      <c r="H33" s="8">
        <v>0</v>
      </c>
      <c r="I33" s="8">
        <v>0</v>
      </c>
    </row>
    <row r="34" spans="1:9" ht="40.15" customHeight="1">
      <c r="A34" s="41" t="s">
        <v>38</v>
      </c>
      <c r="B34" s="42">
        <v>346</v>
      </c>
      <c r="C34" s="44" t="s">
        <v>121</v>
      </c>
      <c r="D34" s="44" t="s">
        <v>123</v>
      </c>
      <c r="E34" s="20" t="s">
        <v>39</v>
      </c>
      <c r="F34" s="19"/>
      <c r="G34" s="8">
        <f>G36</f>
        <v>0</v>
      </c>
      <c r="H34" s="8">
        <f>H36</f>
        <v>30</v>
      </c>
      <c r="I34" s="8">
        <f>I36</f>
        <v>30</v>
      </c>
    </row>
    <row r="35" spans="1:9" ht="45" customHeight="1">
      <c r="A35" s="7" t="s">
        <v>165</v>
      </c>
      <c r="B35" s="42">
        <v>346</v>
      </c>
      <c r="C35" s="44" t="s">
        <v>121</v>
      </c>
      <c r="D35" s="44" t="s">
        <v>123</v>
      </c>
      <c r="E35" s="20" t="s">
        <v>166</v>
      </c>
      <c r="F35" s="19"/>
      <c r="G35" s="8">
        <f>G36</f>
        <v>0</v>
      </c>
      <c r="H35" s="8">
        <f>H36</f>
        <v>30</v>
      </c>
      <c r="I35" s="8">
        <f>I36</f>
        <v>30</v>
      </c>
    </row>
    <row r="36" spans="1:9" ht="40.5" customHeight="1">
      <c r="A36" s="47" t="s">
        <v>16</v>
      </c>
      <c r="B36" s="42">
        <v>346</v>
      </c>
      <c r="C36" s="44" t="s">
        <v>121</v>
      </c>
      <c r="D36" s="44" t="s">
        <v>123</v>
      </c>
      <c r="E36" s="20" t="s">
        <v>166</v>
      </c>
      <c r="F36" s="19">
        <v>240</v>
      </c>
      <c r="G36" s="8">
        <v>0</v>
      </c>
      <c r="H36" s="39">
        <v>30</v>
      </c>
      <c r="I36" s="39">
        <v>30</v>
      </c>
    </row>
    <row r="37" spans="1:9" ht="72.599999999999994" customHeight="1">
      <c r="A37" s="6" t="s">
        <v>25</v>
      </c>
      <c r="B37" s="23">
        <v>346</v>
      </c>
      <c r="C37" s="18" t="s">
        <v>121</v>
      </c>
      <c r="D37" s="18" t="s">
        <v>123</v>
      </c>
      <c r="E37" s="20" t="s">
        <v>26</v>
      </c>
      <c r="F37" s="38"/>
      <c r="G37" s="8">
        <f>G39+G41</f>
        <v>105.5</v>
      </c>
      <c r="H37" s="8">
        <f>H39+H41</f>
        <v>100.1</v>
      </c>
      <c r="I37" s="8">
        <f>I39+I41</f>
        <v>100.1</v>
      </c>
    </row>
    <row r="38" spans="1:9" ht="64.150000000000006" customHeight="1">
      <c r="A38" s="41" t="s">
        <v>27</v>
      </c>
      <c r="B38" s="42">
        <v>346</v>
      </c>
      <c r="C38" s="44" t="s">
        <v>121</v>
      </c>
      <c r="D38" s="44" t="s">
        <v>123</v>
      </c>
      <c r="E38" s="43" t="s">
        <v>28</v>
      </c>
      <c r="F38" s="46"/>
      <c r="G38" s="40">
        <f>G39+G41</f>
        <v>105.5</v>
      </c>
      <c r="H38" s="40">
        <f>H39+H41</f>
        <v>100.1</v>
      </c>
      <c r="I38" s="40">
        <f>I39+I41</f>
        <v>100.1</v>
      </c>
    </row>
    <row r="39" spans="1:9" ht="29.25" customHeight="1">
      <c r="A39" s="68" t="s">
        <v>12</v>
      </c>
      <c r="B39" s="66">
        <v>346</v>
      </c>
      <c r="C39" s="67" t="s">
        <v>121</v>
      </c>
      <c r="D39" s="67" t="s">
        <v>123</v>
      </c>
      <c r="E39" s="63" t="s">
        <v>28</v>
      </c>
      <c r="F39" s="73">
        <v>120</v>
      </c>
      <c r="G39" s="71">
        <v>53.6</v>
      </c>
      <c r="H39" s="71">
        <v>48.2</v>
      </c>
      <c r="I39" s="71">
        <v>48.2</v>
      </c>
    </row>
    <row r="40" spans="1:9" ht="12" customHeight="1">
      <c r="A40" s="68"/>
      <c r="B40" s="66"/>
      <c r="C40" s="67"/>
      <c r="D40" s="67"/>
      <c r="E40" s="63"/>
      <c r="F40" s="73"/>
      <c r="G40" s="71"/>
      <c r="H40" s="71"/>
      <c r="I40" s="71"/>
    </row>
    <row r="41" spans="1:9" ht="44.45" customHeight="1">
      <c r="A41" s="47" t="s">
        <v>16</v>
      </c>
      <c r="B41" s="42">
        <v>346</v>
      </c>
      <c r="C41" s="44" t="s">
        <v>121</v>
      </c>
      <c r="D41" s="44" t="s">
        <v>123</v>
      </c>
      <c r="E41" s="43" t="s">
        <v>28</v>
      </c>
      <c r="F41" s="46">
        <v>240</v>
      </c>
      <c r="G41" s="40">
        <v>51.9</v>
      </c>
      <c r="H41" s="40">
        <v>51.9</v>
      </c>
      <c r="I41" s="40">
        <v>51.9</v>
      </c>
    </row>
    <row r="42" spans="1:9" ht="81" customHeight="1">
      <c r="A42" s="5" t="s">
        <v>140</v>
      </c>
      <c r="B42" s="11">
        <v>346</v>
      </c>
      <c r="C42" s="12" t="s">
        <v>121</v>
      </c>
      <c r="D42" s="12" t="s">
        <v>124</v>
      </c>
      <c r="E42" s="12"/>
      <c r="F42" s="11"/>
      <c r="G42" s="13">
        <f>G47</f>
        <v>18.181999999999999</v>
      </c>
      <c r="H42" s="13">
        <f>H47</f>
        <v>0</v>
      </c>
      <c r="I42" s="13">
        <f>I47</f>
        <v>0</v>
      </c>
    </row>
    <row r="43" spans="1:9" ht="22.5" customHeight="1">
      <c r="A43" s="47" t="s">
        <v>8</v>
      </c>
      <c r="B43" s="42">
        <v>346</v>
      </c>
      <c r="C43" s="44" t="s">
        <v>121</v>
      </c>
      <c r="D43" s="44" t="s">
        <v>124</v>
      </c>
      <c r="E43" s="44" t="s">
        <v>9</v>
      </c>
      <c r="F43" s="42"/>
      <c r="G43" s="40">
        <f>G47</f>
        <v>18.181999999999999</v>
      </c>
      <c r="H43" s="40">
        <f>H47</f>
        <v>0</v>
      </c>
      <c r="I43" s="40">
        <f>I47</f>
        <v>0</v>
      </c>
    </row>
    <row r="44" spans="1:9" ht="22.5" customHeight="1">
      <c r="A44" s="47" t="s">
        <v>29</v>
      </c>
      <c r="B44" s="42">
        <v>346</v>
      </c>
      <c r="C44" s="44" t="s">
        <v>121</v>
      </c>
      <c r="D44" s="44" t="s">
        <v>124</v>
      </c>
      <c r="E44" s="44" t="s">
        <v>195</v>
      </c>
      <c r="F44" s="42"/>
      <c r="G44" s="40">
        <v>18.181999999999999</v>
      </c>
      <c r="H44" s="40">
        <v>0</v>
      </c>
      <c r="I44" s="40">
        <v>0</v>
      </c>
    </row>
    <row r="45" spans="1:9" ht="20.25" customHeight="1">
      <c r="A45" s="47" t="s">
        <v>29</v>
      </c>
      <c r="B45" s="42">
        <v>346</v>
      </c>
      <c r="C45" s="44" t="s">
        <v>121</v>
      </c>
      <c r="D45" s="44" t="s">
        <v>124</v>
      </c>
      <c r="E45" s="44" t="s">
        <v>30</v>
      </c>
      <c r="F45" s="46"/>
      <c r="G45" s="40">
        <f>G47</f>
        <v>18.181999999999999</v>
      </c>
      <c r="H45" s="40">
        <f>H47</f>
        <v>0</v>
      </c>
      <c r="I45" s="40">
        <f>I47</f>
        <v>0</v>
      </c>
    </row>
    <row r="46" spans="1:9" ht="54" customHeight="1">
      <c r="A46" s="47" t="s">
        <v>31</v>
      </c>
      <c r="B46" s="42">
        <v>346</v>
      </c>
      <c r="C46" s="44" t="s">
        <v>121</v>
      </c>
      <c r="D46" s="44" t="s">
        <v>124</v>
      </c>
      <c r="E46" s="44" t="s">
        <v>32</v>
      </c>
      <c r="F46" s="46"/>
      <c r="G46" s="40">
        <f>G47</f>
        <v>18.181999999999999</v>
      </c>
      <c r="H46" s="40">
        <f>H47</f>
        <v>0</v>
      </c>
      <c r="I46" s="40">
        <f>I47</f>
        <v>0</v>
      </c>
    </row>
    <row r="47" spans="1:9" ht="16.899999999999999" customHeight="1">
      <c r="A47" s="47" t="s">
        <v>33</v>
      </c>
      <c r="B47" s="42">
        <v>346</v>
      </c>
      <c r="C47" s="44" t="s">
        <v>121</v>
      </c>
      <c r="D47" s="44" t="s">
        <v>124</v>
      </c>
      <c r="E47" s="44" t="s">
        <v>32</v>
      </c>
      <c r="F47" s="46">
        <v>540</v>
      </c>
      <c r="G47" s="40">
        <v>18.181999999999999</v>
      </c>
      <c r="H47" s="40">
        <v>0</v>
      </c>
      <c r="I47" s="40">
        <v>0</v>
      </c>
    </row>
    <row r="48" spans="1:9" ht="17.45" hidden="1" customHeight="1">
      <c r="A48" s="4" t="s">
        <v>142</v>
      </c>
      <c r="B48" s="42">
        <v>346</v>
      </c>
      <c r="C48" s="9" t="s">
        <v>121</v>
      </c>
      <c r="D48" s="9" t="s">
        <v>125</v>
      </c>
      <c r="E48" s="9"/>
      <c r="F48" s="42"/>
      <c r="G48" s="10">
        <f>G51</f>
        <v>0</v>
      </c>
      <c r="H48" s="10">
        <f>H51</f>
        <v>0</v>
      </c>
      <c r="I48" s="10">
        <f>I51</f>
        <v>0</v>
      </c>
    </row>
    <row r="49" spans="1:9" ht="17.45" hidden="1" customHeight="1">
      <c r="A49" s="47" t="s">
        <v>8</v>
      </c>
      <c r="B49" s="42">
        <v>346</v>
      </c>
      <c r="C49" s="9" t="s">
        <v>121</v>
      </c>
      <c r="D49" s="9" t="s">
        <v>125</v>
      </c>
      <c r="E49" s="44" t="s">
        <v>9</v>
      </c>
      <c r="F49" s="42"/>
      <c r="G49" s="10">
        <f>G51</f>
        <v>0</v>
      </c>
      <c r="H49" s="10">
        <f>H51</f>
        <v>0</v>
      </c>
      <c r="I49" s="10">
        <f>I51</f>
        <v>0</v>
      </c>
    </row>
    <row r="50" spans="1:9" ht="17.45" hidden="1" customHeight="1">
      <c r="A50" s="47" t="s">
        <v>141</v>
      </c>
      <c r="B50" s="42">
        <v>346</v>
      </c>
      <c r="C50" s="44" t="s">
        <v>121</v>
      </c>
      <c r="D50" s="44" t="s">
        <v>125</v>
      </c>
      <c r="E50" s="44" t="s">
        <v>34</v>
      </c>
      <c r="F50" s="46"/>
      <c r="G50" s="40">
        <f>G51</f>
        <v>0</v>
      </c>
      <c r="H50" s="40">
        <f>H51</f>
        <v>0</v>
      </c>
      <c r="I50" s="40">
        <f>I51</f>
        <v>0</v>
      </c>
    </row>
    <row r="51" spans="1:9" ht="17.45" hidden="1" customHeight="1">
      <c r="A51" s="47" t="s">
        <v>35</v>
      </c>
      <c r="B51" s="42">
        <v>346</v>
      </c>
      <c r="C51" s="44" t="s">
        <v>121</v>
      </c>
      <c r="D51" s="44" t="s">
        <v>125</v>
      </c>
      <c r="E51" s="44" t="s">
        <v>36</v>
      </c>
      <c r="F51" s="46">
        <v>880</v>
      </c>
      <c r="G51" s="40">
        <v>0</v>
      </c>
      <c r="H51" s="40">
        <v>0</v>
      </c>
      <c r="I51" s="40">
        <v>0</v>
      </c>
    </row>
    <row r="52" spans="1:9" ht="17.45" customHeight="1">
      <c r="A52" s="4" t="s">
        <v>37</v>
      </c>
      <c r="B52" s="42">
        <v>346</v>
      </c>
      <c r="C52" s="9" t="s">
        <v>121</v>
      </c>
      <c r="D52" s="9">
        <v>11</v>
      </c>
      <c r="E52" s="9"/>
      <c r="F52" s="42"/>
      <c r="G52" s="10">
        <f>G56</f>
        <v>2</v>
      </c>
      <c r="H52" s="10">
        <v>2</v>
      </c>
      <c r="I52" s="10">
        <v>2</v>
      </c>
    </row>
    <row r="53" spans="1:9" ht="16.5" customHeight="1">
      <c r="A53" s="47" t="s">
        <v>8</v>
      </c>
      <c r="B53" s="42">
        <v>346</v>
      </c>
      <c r="C53" s="44" t="s">
        <v>121</v>
      </c>
      <c r="D53" s="44">
        <v>11</v>
      </c>
      <c r="E53" s="44" t="s">
        <v>9</v>
      </c>
      <c r="F53" s="42"/>
      <c r="G53" s="40">
        <v>2</v>
      </c>
      <c r="H53" s="40">
        <v>2</v>
      </c>
      <c r="I53" s="40">
        <v>2</v>
      </c>
    </row>
    <row r="54" spans="1:9" ht="42.75" customHeight="1">
      <c r="A54" s="41" t="s">
        <v>38</v>
      </c>
      <c r="B54" s="42">
        <v>346</v>
      </c>
      <c r="C54" s="44" t="s">
        <v>121</v>
      </c>
      <c r="D54" s="44">
        <v>11</v>
      </c>
      <c r="E54" s="43" t="s">
        <v>39</v>
      </c>
      <c r="F54" s="46"/>
      <c r="G54" s="40">
        <f>G56</f>
        <v>2</v>
      </c>
      <c r="H54" s="40">
        <f>H56</f>
        <v>2</v>
      </c>
      <c r="I54" s="40">
        <f>I56</f>
        <v>2</v>
      </c>
    </row>
    <row r="55" spans="1:9" ht="45" customHeight="1">
      <c r="A55" s="47" t="s">
        <v>40</v>
      </c>
      <c r="B55" s="42">
        <v>346</v>
      </c>
      <c r="C55" s="44" t="s">
        <v>121</v>
      </c>
      <c r="D55" s="44">
        <v>11</v>
      </c>
      <c r="E55" s="43" t="s">
        <v>41</v>
      </c>
      <c r="F55" s="46"/>
      <c r="G55" s="40">
        <f>G56</f>
        <v>2</v>
      </c>
      <c r="H55" s="40">
        <f>H56</f>
        <v>2</v>
      </c>
      <c r="I55" s="40">
        <f>I56</f>
        <v>2</v>
      </c>
    </row>
    <row r="56" spans="1:9" ht="19.5" customHeight="1">
      <c r="A56" s="47" t="s">
        <v>42</v>
      </c>
      <c r="B56" s="42">
        <v>346</v>
      </c>
      <c r="C56" s="44" t="s">
        <v>121</v>
      </c>
      <c r="D56" s="44">
        <v>11</v>
      </c>
      <c r="E56" s="43" t="s">
        <v>41</v>
      </c>
      <c r="F56" s="46">
        <v>870</v>
      </c>
      <c r="G56" s="40">
        <v>2</v>
      </c>
      <c r="H56" s="40">
        <v>2</v>
      </c>
      <c r="I56" s="40">
        <v>2</v>
      </c>
    </row>
    <row r="57" spans="1:9" ht="29.25" customHeight="1">
      <c r="A57" s="4" t="s">
        <v>43</v>
      </c>
      <c r="B57" s="42">
        <v>346</v>
      </c>
      <c r="C57" s="9" t="s">
        <v>121</v>
      </c>
      <c r="D57" s="9">
        <v>13</v>
      </c>
      <c r="E57" s="9"/>
      <c r="F57" s="42"/>
      <c r="G57" s="10">
        <f>G61+G65+G73+G76+G69</f>
        <v>165.60599999999999</v>
      </c>
      <c r="H57" s="10">
        <f>H61+H65+H73+H76</f>
        <v>6</v>
      </c>
      <c r="I57" s="10">
        <f>I61+I65+I73+I76</f>
        <v>6</v>
      </c>
    </row>
    <row r="58" spans="1:9" ht="55.15" customHeight="1">
      <c r="A58" s="47" t="s">
        <v>137</v>
      </c>
      <c r="B58" s="42">
        <v>346</v>
      </c>
      <c r="C58" s="44" t="s">
        <v>121</v>
      </c>
      <c r="D58" s="44">
        <v>13</v>
      </c>
      <c r="E58" s="43" t="s">
        <v>44</v>
      </c>
      <c r="F58" s="46"/>
      <c r="G58" s="40">
        <f>G61</f>
        <v>6</v>
      </c>
      <c r="H58" s="40">
        <f>H61</f>
        <v>0</v>
      </c>
      <c r="I58" s="40">
        <f>I61</f>
        <v>0</v>
      </c>
    </row>
    <row r="59" spans="1:9" ht="30" customHeight="1">
      <c r="A59" s="47" t="s">
        <v>45</v>
      </c>
      <c r="B59" s="42">
        <v>346</v>
      </c>
      <c r="C59" s="44" t="s">
        <v>121</v>
      </c>
      <c r="D59" s="44">
        <v>13</v>
      </c>
      <c r="E59" s="43" t="s">
        <v>46</v>
      </c>
      <c r="F59" s="46"/>
      <c r="G59" s="40">
        <f>G61</f>
        <v>6</v>
      </c>
      <c r="H59" s="40">
        <f>H61</f>
        <v>0</v>
      </c>
      <c r="I59" s="40">
        <f>I61</f>
        <v>0</v>
      </c>
    </row>
    <row r="60" spans="1:9" ht="68.25" customHeight="1">
      <c r="A60" s="47" t="s">
        <v>138</v>
      </c>
      <c r="B60" s="42">
        <v>346</v>
      </c>
      <c r="C60" s="44" t="s">
        <v>121</v>
      </c>
      <c r="D60" s="44">
        <v>13</v>
      </c>
      <c r="E60" s="43" t="s">
        <v>47</v>
      </c>
      <c r="F60" s="46"/>
      <c r="G60" s="40">
        <f>G61</f>
        <v>6</v>
      </c>
      <c r="H60" s="40">
        <f>H61</f>
        <v>0</v>
      </c>
      <c r="I60" s="40">
        <f>I61</f>
        <v>0</v>
      </c>
    </row>
    <row r="61" spans="1:9" ht="39" customHeight="1">
      <c r="A61" s="47" t="s">
        <v>16</v>
      </c>
      <c r="B61" s="42">
        <v>346</v>
      </c>
      <c r="C61" s="44" t="s">
        <v>121</v>
      </c>
      <c r="D61" s="44">
        <v>13</v>
      </c>
      <c r="E61" s="43" t="s">
        <v>47</v>
      </c>
      <c r="F61" s="46">
        <v>240</v>
      </c>
      <c r="G61" s="40">
        <v>6</v>
      </c>
      <c r="H61" s="40">
        <v>0</v>
      </c>
      <c r="I61" s="40">
        <v>0</v>
      </c>
    </row>
    <row r="62" spans="1:9" ht="24.6" customHeight="1">
      <c r="A62" s="47" t="s">
        <v>8</v>
      </c>
      <c r="B62" s="42">
        <v>346</v>
      </c>
      <c r="C62" s="44" t="s">
        <v>121</v>
      </c>
      <c r="D62" s="44">
        <v>13</v>
      </c>
      <c r="E62" s="44" t="s">
        <v>9</v>
      </c>
      <c r="F62" s="46"/>
      <c r="G62" s="40">
        <f>G63+G70</f>
        <v>159.60599999999999</v>
      </c>
      <c r="H62" s="40">
        <f>H63+H70</f>
        <v>6</v>
      </c>
      <c r="I62" s="40">
        <f>I63+I70</f>
        <v>6</v>
      </c>
    </row>
    <row r="63" spans="1:9" ht="46.15" customHeight="1">
      <c r="A63" s="41" t="s">
        <v>38</v>
      </c>
      <c r="B63" s="42">
        <v>346</v>
      </c>
      <c r="C63" s="44" t="s">
        <v>121</v>
      </c>
      <c r="D63" s="44">
        <v>13</v>
      </c>
      <c r="E63" s="44" t="s">
        <v>39</v>
      </c>
      <c r="F63" s="46"/>
      <c r="G63" s="40">
        <f>G65+G69</f>
        <v>149</v>
      </c>
      <c r="H63" s="40">
        <f>H65</f>
        <v>6</v>
      </c>
      <c r="I63" s="40">
        <f>I65</f>
        <v>6</v>
      </c>
    </row>
    <row r="64" spans="1:9" ht="45" customHeight="1">
      <c r="A64" s="41" t="s">
        <v>48</v>
      </c>
      <c r="B64" s="42">
        <v>346</v>
      </c>
      <c r="C64" s="44" t="s">
        <v>121</v>
      </c>
      <c r="D64" s="44">
        <v>13</v>
      </c>
      <c r="E64" s="44" t="s">
        <v>49</v>
      </c>
      <c r="F64" s="46"/>
      <c r="G64" s="40">
        <f>G65</f>
        <v>119</v>
      </c>
      <c r="H64" s="40">
        <f>H65</f>
        <v>6</v>
      </c>
      <c r="I64" s="40">
        <f>I65</f>
        <v>6</v>
      </c>
    </row>
    <row r="65" spans="1:9" ht="43.9" customHeight="1">
      <c r="A65" s="47" t="s">
        <v>16</v>
      </c>
      <c r="B65" s="42">
        <v>346</v>
      </c>
      <c r="C65" s="44" t="s">
        <v>121</v>
      </c>
      <c r="D65" s="44">
        <v>13</v>
      </c>
      <c r="E65" s="44" t="s">
        <v>49</v>
      </c>
      <c r="F65" s="46">
        <v>240</v>
      </c>
      <c r="G65" s="40">
        <v>119</v>
      </c>
      <c r="H65" s="40">
        <v>6</v>
      </c>
      <c r="I65" s="40">
        <v>6</v>
      </c>
    </row>
    <row r="66" spans="1:9" ht="15.6" hidden="1" customHeight="1">
      <c r="A66" s="4"/>
      <c r="B66" s="42"/>
      <c r="C66" s="9"/>
      <c r="D66" s="9"/>
      <c r="E66" s="9"/>
      <c r="F66" s="42"/>
      <c r="G66" s="10"/>
      <c r="H66" s="10"/>
      <c r="I66" s="10"/>
    </row>
    <row r="67" spans="1:9" ht="13.15" hidden="1" customHeight="1">
      <c r="A67" s="47"/>
      <c r="B67" s="42"/>
      <c r="C67" s="44"/>
      <c r="D67" s="44"/>
      <c r="E67" s="44"/>
      <c r="F67" s="46"/>
      <c r="G67" s="40"/>
      <c r="H67" s="40"/>
      <c r="I67" s="40"/>
    </row>
    <row r="68" spans="1:9" ht="28.15" customHeight="1">
      <c r="A68" s="47" t="s">
        <v>167</v>
      </c>
      <c r="B68" s="42">
        <v>346</v>
      </c>
      <c r="C68" s="44" t="s">
        <v>121</v>
      </c>
      <c r="D68" s="44">
        <v>13</v>
      </c>
      <c r="E68" s="44" t="s">
        <v>174</v>
      </c>
      <c r="F68" s="46"/>
      <c r="G68" s="40">
        <f>G69</f>
        <v>30</v>
      </c>
      <c r="H68" s="40">
        <f>H69</f>
        <v>0</v>
      </c>
      <c r="I68" s="40">
        <f>I69</f>
        <v>0</v>
      </c>
    </row>
    <row r="69" spans="1:9" ht="43.15" customHeight="1">
      <c r="A69" s="47" t="s">
        <v>16</v>
      </c>
      <c r="B69" s="42">
        <v>346</v>
      </c>
      <c r="C69" s="44" t="s">
        <v>121</v>
      </c>
      <c r="D69" s="44">
        <v>13</v>
      </c>
      <c r="E69" s="44" t="s">
        <v>174</v>
      </c>
      <c r="F69" s="46">
        <v>240</v>
      </c>
      <c r="G69" s="40">
        <v>30</v>
      </c>
      <c r="H69" s="40">
        <v>0</v>
      </c>
      <c r="I69" s="40">
        <v>0</v>
      </c>
    </row>
    <row r="70" spans="1:9" ht="19.5" customHeight="1">
      <c r="A70" s="47" t="s">
        <v>29</v>
      </c>
      <c r="B70" s="42">
        <v>346</v>
      </c>
      <c r="C70" s="44" t="s">
        <v>121</v>
      </c>
      <c r="D70" s="44">
        <v>13</v>
      </c>
      <c r="E70" s="44" t="s">
        <v>30</v>
      </c>
      <c r="F70" s="46"/>
      <c r="G70" s="40">
        <f>G73</f>
        <v>10.606</v>
      </c>
      <c r="H70" s="40">
        <f>H73</f>
        <v>0</v>
      </c>
      <c r="I70" s="40">
        <f>I73</f>
        <v>0</v>
      </c>
    </row>
    <row r="71" spans="1:9" ht="65.25" customHeight="1">
      <c r="A71" s="65" t="s">
        <v>130</v>
      </c>
      <c r="B71" s="66">
        <v>346</v>
      </c>
      <c r="C71" s="67" t="s">
        <v>121</v>
      </c>
      <c r="D71" s="67">
        <v>13</v>
      </c>
      <c r="E71" s="67" t="s">
        <v>51</v>
      </c>
      <c r="F71" s="73"/>
      <c r="G71" s="71">
        <f>G73</f>
        <v>10.606</v>
      </c>
      <c r="H71" s="71">
        <f>H73</f>
        <v>0</v>
      </c>
      <c r="I71" s="71">
        <f>I73</f>
        <v>0</v>
      </c>
    </row>
    <row r="72" spans="1:9" ht="16.899999999999999" customHeight="1">
      <c r="A72" s="65"/>
      <c r="B72" s="66"/>
      <c r="C72" s="67"/>
      <c r="D72" s="67"/>
      <c r="E72" s="67"/>
      <c r="F72" s="73"/>
      <c r="G72" s="71"/>
      <c r="H72" s="71"/>
      <c r="I72" s="71"/>
    </row>
    <row r="73" spans="1:9" ht="18.600000000000001" customHeight="1">
      <c r="A73" s="47" t="s">
        <v>33</v>
      </c>
      <c r="B73" s="42">
        <v>346</v>
      </c>
      <c r="C73" s="44" t="s">
        <v>121</v>
      </c>
      <c r="D73" s="44">
        <v>13</v>
      </c>
      <c r="E73" s="44" t="s">
        <v>51</v>
      </c>
      <c r="F73" s="46">
        <v>540</v>
      </c>
      <c r="G73" s="40">
        <v>10.606</v>
      </c>
      <c r="H73" s="40">
        <v>0</v>
      </c>
      <c r="I73" s="40">
        <v>0</v>
      </c>
    </row>
    <row r="74" spans="1:9" ht="39" hidden="1" customHeight="1">
      <c r="A74" s="47"/>
      <c r="B74" s="42">
        <v>346</v>
      </c>
      <c r="C74" s="44" t="s">
        <v>121</v>
      </c>
      <c r="D74" s="44">
        <v>13</v>
      </c>
      <c r="E74" s="44"/>
      <c r="F74" s="46"/>
      <c r="G74" s="40">
        <f>G76</f>
        <v>0</v>
      </c>
      <c r="H74" s="40">
        <f>H76</f>
        <v>0</v>
      </c>
      <c r="I74" s="40">
        <f>I76</f>
        <v>0</v>
      </c>
    </row>
    <row r="75" spans="1:9" ht="88.15" hidden="1" customHeight="1">
      <c r="A75" s="47"/>
      <c r="B75" s="42">
        <v>346</v>
      </c>
      <c r="C75" s="44" t="s">
        <v>121</v>
      </c>
      <c r="D75" s="44">
        <v>13</v>
      </c>
      <c r="E75" s="44"/>
      <c r="F75" s="46"/>
      <c r="G75" s="40">
        <f>G76</f>
        <v>0</v>
      </c>
      <c r="H75" s="40">
        <f>H76</f>
        <v>0</v>
      </c>
      <c r="I75" s="40">
        <f>I76</f>
        <v>0</v>
      </c>
    </row>
    <row r="76" spans="1:9" ht="42" hidden="1" customHeight="1">
      <c r="A76" s="47"/>
      <c r="B76" s="42">
        <v>346</v>
      </c>
      <c r="C76" s="44" t="s">
        <v>121</v>
      </c>
      <c r="D76" s="44">
        <v>13</v>
      </c>
      <c r="E76" s="44"/>
      <c r="F76" s="46">
        <v>240</v>
      </c>
      <c r="G76" s="40">
        <v>0</v>
      </c>
      <c r="H76" s="40">
        <v>0</v>
      </c>
      <c r="I76" s="40">
        <v>0</v>
      </c>
    </row>
    <row r="77" spans="1:9" ht="18" customHeight="1">
      <c r="A77" s="4" t="s">
        <v>52</v>
      </c>
      <c r="B77" s="42">
        <v>346</v>
      </c>
      <c r="C77" s="9" t="s">
        <v>122</v>
      </c>
      <c r="D77" s="9"/>
      <c r="E77" s="9"/>
      <c r="F77" s="42"/>
      <c r="G77" s="10">
        <f>G78</f>
        <v>98.8</v>
      </c>
      <c r="H77" s="10">
        <f>H78</f>
        <v>98.2</v>
      </c>
      <c r="I77" s="10">
        <f>I78</f>
        <v>101.5</v>
      </c>
    </row>
    <row r="78" spans="1:9" ht="31.15" customHeight="1">
      <c r="A78" s="4" t="s">
        <v>53</v>
      </c>
      <c r="B78" s="42">
        <v>346</v>
      </c>
      <c r="C78" s="9" t="s">
        <v>122</v>
      </c>
      <c r="D78" s="9" t="s">
        <v>126</v>
      </c>
      <c r="E78" s="9"/>
      <c r="F78" s="42"/>
      <c r="G78" s="10">
        <f>G83+G84</f>
        <v>98.8</v>
      </c>
      <c r="H78" s="10">
        <f>H83+H84</f>
        <v>98.2</v>
      </c>
      <c r="I78" s="10">
        <f>I83+I84</f>
        <v>101.5</v>
      </c>
    </row>
    <row r="79" spans="1:9" ht="21.75" customHeight="1">
      <c r="A79" s="47" t="s">
        <v>8</v>
      </c>
      <c r="B79" s="42">
        <v>346</v>
      </c>
      <c r="C79" s="44" t="s">
        <v>122</v>
      </c>
      <c r="D79" s="44" t="s">
        <v>126</v>
      </c>
      <c r="E79" s="44" t="s">
        <v>9</v>
      </c>
      <c r="F79" s="46"/>
      <c r="G79" s="40">
        <v>98.8</v>
      </c>
      <c r="H79" s="40">
        <f>H83+H84</f>
        <v>98.2</v>
      </c>
      <c r="I79" s="40">
        <f>I83+I84</f>
        <v>101.5</v>
      </c>
    </row>
    <row r="80" spans="1:9" ht="21.75" customHeight="1">
      <c r="A80" s="47" t="s">
        <v>196</v>
      </c>
      <c r="B80" s="42">
        <v>346</v>
      </c>
      <c r="C80" s="44" t="s">
        <v>122</v>
      </c>
      <c r="D80" s="44" t="s">
        <v>126</v>
      </c>
      <c r="E80" s="44" t="s">
        <v>197</v>
      </c>
      <c r="F80" s="46"/>
      <c r="G80" s="40">
        <v>98.8</v>
      </c>
      <c r="H80" s="40">
        <v>98.2</v>
      </c>
      <c r="I80" s="40">
        <v>101.5</v>
      </c>
    </row>
    <row r="81" spans="1:9" ht="42.6" customHeight="1">
      <c r="A81" s="47" t="s">
        <v>54</v>
      </c>
      <c r="B81" s="42">
        <v>346</v>
      </c>
      <c r="C81" s="44" t="s">
        <v>122</v>
      </c>
      <c r="D81" s="44" t="s">
        <v>126</v>
      </c>
      <c r="E81" s="43" t="s">
        <v>26</v>
      </c>
      <c r="F81" s="46"/>
      <c r="G81" s="40">
        <v>98.8</v>
      </c>
      <c r="H81" s="40">
        <f>H83+H84</f>
        <v>98.2</v>
      </c>
      <c r="I81" s="40">
        <f>I83+I84</f>
        <v>101.5</v>
      </c>
    </row>
    <row r="82" spans="1:9" ht="44.45" customHeight="1">
      <c r="A82" s="47" t="s">
        <v>55</v>
      </c>
      <c r="B82" s="42">
        <v>346</v>
      </c>
      <c r="C82" s="44" t="s">
        <v>122</v>
      </c>
      <c r="D82" s="44" t="s">
        <v>126</v>
      </c>
      <c r="E82" s="43" t="s">
        <v>56</v>
      </c>
      <c r="F82" s="46"/>
      <c r="G82" s="40">
        <v>98.8</v>
      </c>
      <c r="H82" s="40">
        <f>H83+H84</f>
        <v>98.2</v>
      </c>
      <c r="I82" s="40">
        <f>I83+I84</f>
        <v>101.5</v>
      </c>
    </row>
    <row r="83" spans="1:9" ht="45" customHeight="1">
      <c r="A83" s="47" t="s">
        <v>12</v>
      </c>
      <c r="B83" s="42">
        <v>346</v>
      </c>
      <c r="C83" s="44" t="s">
        <v>122</v>
      </c>
      <c r="D83" s="44" t="s">
        <v>126</v>
      </c>
      <c r="E83" s="43" t="s">
        <v>56</v>
      </c>
      <c r="F83" s="46">
        <v>120</v>
      </c>
      <c r="G83" s="40">
        <v>90.1</v>
      </c>
      <c r="H83" s="40">
        <v>86.3</v>
      </c>
      <c r="I83" s="40">
        <v>87.3</v>
      </c>
    </row>
    <row r="84" spans="1:9" ht="42" customHeight="1">
      <c r="A84" s="47" t="s">
        <v>16</v>
      </c>
      <c r="B84" s="42">
        <v>346</v>
      </c>
      <c r="C84" s="44" t="s">
        <v>122</v>
      </c>
      <c r="D84" s="44" t="s">
        <v>126</v>
      </c>
      <c r="E84" s="43" t="s">
        <v>56</v>
      </c>
      <c r="F84" s="46">
        <v>240</v>
      </c>
      <c r="G84" s="40">
        <v>8.6999999999999993</v>
      </c>
      <c r="H84" s="40">
        <v>11.9</v>
      </c>
      <c r="I84" s="40">
        <v>14.2</v>
      </c>
    </row>
    <row r="85" spans="1:9" ht="40.9" customHeight="1">
      <c r="A85" s="4" t="s">
        <v>57</v>
      </c>
      <c r="B85" s="42">
        <v>346</v>
      </c>
      <c r="C85" s="9" t="s">
        <v>126</v>
      </c>
      <c r="D85" s="9"/>
      <c r="E85" s="9"/>
      <c r="F85" s="42"/>
      <c r="G85" s="10">
        <f t="shared" ref="G85:I86" si="0">G86</f>
        <v>7</v>
      </c>
      <c r="H85" s="10">
        <f t="shared" si="0"/>
        <v>25</v>
      </c>
      <c r="I85" s="10">
        <f t="shared" si="0"/>
        <v>28</v>
      </c>
    </row>
    <row r="86" spans="1:9" ht="28.9" customHeight="1">
      <c r="A86" s="4" t="s">
        <v>58</v>
      </c>
      <c r="B86" s="42">
        <v>346</v>
      </c>
      <c r="C86" s="9" t="s">
        <v>126</v>
      </c>
      <c r="D86" s="9">
        <v>10</v>
      </c>
      <c r="E86" s="9"/>
      <c r="F86" s="42"/>
      <c r="G86" s="10">
        <f t="shared" si="0"/>
        <v>7</v>
      </c>
      <c r="H86" s="10">
        <f t="shared" si="0"/>
        <v>25</v>
      </c>
      <c r="I86" s="10">
        <f t="shared" si="0"/>
        <v>28</v>
      </c>
    </row>
    <row r="87" spans="1:9" ht="55.5" customHeight="1">
      <c r="A87" s="47" t="s">
        <v>186</v>
      </c>
      <c r="B87" s="42">
        <v>346</v>
      </c>
      <c r="C87" s="44" t="s">
        <v>126</v>
      </c>
      <c r="D87" s="44">
        <v>10</v>
      </c>
      <c r="E87" s="44" t="s">
        <v>59</v>
      </c>
      <c r="F87" s="46"/>
      <c r="G87" s="40">
        <f>G90+G93</f>
        <v>7</v>
      </c>
      <c r="H87" s="40">
        <f>H90+H93</f>
        <v>25</v>
      </c>
      <c r="I87" s="40">
        <f>I90+I93</f>
        <v>28</v>
      </c>
    </row>
    <row r="88" spans="1:9" ht="63" customHeight="1">
      <c r="A88" s="41" t="s">
        <v>60</v>
      </c>
      <c r="B88" s="42">
        <v>346</v>
      </c>
      <c r="C88" s="44" t="s">
        <v>126</v>
      </c>
      <c r="D88" s="44">
        <v>10</v>
      </c>
      <c r="E88" s="44" t="s">
        <v>61</v>
      </c>
      <c r="F88" s="46"/>
      <c r="G88" s="40">
        <f>G90</f>
        <v>0</v>
      </c>
      <c r="H88" s="40">
        <f>H90</f>
        <v>18</v>
      </c>
      <c r="I88" s="40">
        <f>I90</f>
        <v>21</v>
      </c>
    </row>
    <row r="89" spans="1:9" ht="122.45" customHeight="1">
      <c r="A89" s="47" t="s">
        <v>187</v>
      </c>
      <c r="B89" s="42">
        <v>346</v>
      </c>
      <c r="C89" s="44" t="s">
        <v>126</v>
      </c>
      <c r="D89" s="44">
        <v>10</v>
      </c>
      <c r="E89" s="44" t="s">
        <v>62</v>
      </c>
      <c r="F89" s="46"/>
      <c r="G89" s="40">
        <f>G90</f>
        <v>0</v>
      </c>
      <c r="H89" s="40">
        <f>H90</f>
        <v>18</v>
      </c>
      <c r="I89" s="40">
        <f>I90</f>
        <v>21</v>
      </c>
    </row>
    <row r="90" spans="1:9" ht="45" customHeight="1">
      <c r="A90" s="47" t="s">
        <v>16</v>
      </c>
      <c r="B90" s="42">
        <v>346</v>
      </c>
      <c r="C90" s="44" t="s">
        <v>126</v>
      </c>
      <c r="D90" s="44">
        <v>10</v>
      </c>
      <c r="E90" s="44" t="s">
        <v>62</v>
      </c>
      <c r="F90" s="46">
        <v>240</v>
      </c>
      <c r="G90" s="40">
        <v>0</v>
      </c>
      <c r="H90" s="40">
        <v>18</v>
      </c>
      <c r="I90" s="40">
        <v>21</v>
      </c>
    </row>
    <row r="91" spans="1:9" ht="31.15" customHeight="1">
      <c r="A91" s="41" t="s">
        <v>63</v>
      </c>
      <c r="B91" s="42">
        <v>346</v>
      </c>
      <c r="C91" s="44" t="s">
        <v>126</v>
      </c>
      <c r="D91" s="44">
        <v>10</v>
      </c>
      <c r="E91" s="44" t="s">
        <v>64</v>
      </c>
      <c r="F91" s="46"/>
      <c r="G91" s="40">
        <f>G93</f>
        <v>7</v>
      </c>
      <c r="H91" s="40">
        <f>H93</f>
        <v>7</v>
      </c>
      <c r="I91" s="40">
        <f>I93</f>
        <v>7</v>
      </c>
    </row>
    <row r="92" spans="1:9" ht="85.9" customHeight="1">
      <c r="A92" s="47" t="s">
        <v>188</v>
      </c>
      <c r="B92" s="42">
        <v>346</v>
      </c>
      <c r="C92" s="44" t="s">
        <v>126</v>
      </c>
      <c r="D92" s="44">
        <v>10</v>
      </c>
      <c r="E92" s="44" t="s">
        <v>65</v>
      </c>
      <c r="F92" s="46"/>
      <c r="G92" s="40">
        <f>G93</f>
        <v>7</v>
      </c>
      <c r="H92" s="40">
        <v>0</v>
      </c>
      <c r="I92" s="40">
        <v>0</v>
      </c>
    </row>
    <row r="93" spans="1:9" ht="44.45" customHeight="1">
      <c r="A93" s="47" t="s">
        <v>16</v>
      </c>
      <c r="B93" s="42">
        <v>346</v>
      </c>
      <c r="C93" s="44" t="s">
        <v>126</v>
      </c>
      <c r="D93" s="44">
        <v>10</v>
      </c>
      <c r="E93" s="44" t="s">
        <v>65</v>
      </c>
      <c r="F93" s="46">
        <v>240</v>
      </c>
      <c r="G93" s="40">
        <v>7</v>
      </c>
      <c r="H93" s="40">
        <v>7</v>
      </c>
      <c r="I93" s="40">
        <v>7</v>
      </c>
    </row>
    <row r="94" spans="1:9" ht="20.25" customHeight="1">
      <c r="A94" s="4" t="s">
        <v>66</v>
      </c>
      <c r="B94" s="42">
        <v>346</v>
      </c>
      <c r="C94" s="9" t="s">
        <v>123</v>
      </c>
      <c r="D94" s="9"/>
      <c r="E94" s="9"/>
      <c r="F94" s="42"/>
      <c r="G94" s="10">
        <f>G95+G100</f>
        <v>1096.2030000000002</v>
      </c>
      <c r="H94" s="10">
        <f>H95+H100</f>
        <v>715.59999999999991</v>
      </c>
      <c r="I94" s="10">
        <f>I95+I100</f>
        <v>722.59999999999991</v>
      </c>
    </row>
    <row r="95" spans="1:9" ht="18.75" customHeight="1">
      <c r="A95" s="4" t="s">
        <v>67</v>
      </c>
      <c r="B95" s="42">
        <v>346</v>
      </c>
      <c r="C95" s="9" t="s">
        <v>123</v>
      </c>
      <c r="D95" s="9" t="s">
        <v>127</v>
      </c>
      <c r="E95" s="9"/>
      <c r="F95" s="42"/>
      <c r="G95" s="10">
        <f>G99</f>
        <v>5.3029999999999999</v>
      </c>
      <c r="H95" s="10">
        <f>H99</f>
        <v>0</v>
      </c>
      <c r="I95" s="10">
        <f>I99</f>
        <v>0</v>
      </c>
    </row>
    <row r="96" spans="1:9" ht="20.25" customHeight="1">
      <c r="A96" s="47" t="s">
        <v>8</v>
      </c>
      <c r="B96" s="42">
        <v>346</v>
      </c>
      <c r="C96" s="44" t="s">
        <v>123</v>
      </c>
      <c r="D96" s="44" t="s">
        <v>127</v>
      </c>
      <c r="E96" s="44" t="s">
        <v>9</v>
      </c>
      <c r="F96" s="42"/>
      <c r="G96" s="40">
        <f>G99</f>
        <v>5.3029999999999999</v>
      </c>
      <c r="H96" s="40">
        <f>H99</f>
        <v>0</v>
      </c>
      <c r="I96" s="40">
        <f>I99</f>
        <v>0</v>
      </c>
    </row>
    <row r="97" spans="1:9" ht="20.25" customHeight="1">
      <c r="A97" s="47" t="s">
        <v>68</v>
      </c>
      <c r="B97" s="42">
        <v>346</v>
      </c>
      <c r="C97" s="44" t="s">
        <v>123</v>
      </c>
      <c r="D97" s="44" t="s">
        <v>124</v>
      </c>
      <c r="E97" s="44" t="s">
        <v>195</v>
      </c>
      <c r="F97" s="42"/>
      <c r="G97" s="40">
        <v>5.3029999999999999</v>
      </c>
      <c r="H97" s="40">
        <v>0</v>
      </c>
      <c r="I97" s="40">
        <v>0</v>
      </c>
    </row>
    <row r="98" spans="1:9" ht="88.9" customHeight="1">
      <c r="A98" s="47" t="s">
        <v>69</v>
      </c>
      <c r="B98" s="42">
        <v>346</v>
      </c>
      <c r="C98" s="44" t="s">
        <v>123</v>
      </c>
      <c r="D98" s="44" t="s">
        <v>127</v>
      </c>
      <c r="E98" s="44" t="s">
        <v>51</v>
      </c>
      <c r="F98" s="46"/>
      <c r="G98" s="40">
        <f>G99</f>
        <v>5.3029999999999999</v>
      </c>
      <c r="H98" s="40">
        <f>H99</f>
        <v>0</v>
      </c>
      <c r="I98" s="40">
        <f>I99</f>
        <v>0</v>
      </c>
    </row>
    <row r="99" spans="1:9" ht="20.25" customHeight="1">
      <c r="A99" s="47" t="s">
        <v>33</v>
      </c>
      <c r="B99" s="42">
        <v>346</v>
      </c>
      <c r="C99" s="44" t="s">
        <v>123</v>
      </c>
      <c r="D99" s="44" t="s">
        <v>127</v>
      </c>
      <c r="E99" s="44" t="s">
        <v>51</v>
      </c>
      <c r="F99" s="46">
        <v>540</v>
      </c>
      <c r="G99" s="40">
        <v>5.3029999999999999</v>
      </c>
      <c r="H99" s="40">
        <v>0</v>
      </c>
      <c r="I99" s="40">
        <v>0</v>
      </c>
    </row>
    <row r="100" spans="1:9" ht="34.15" customHeight="1">
      <c r="A100" s="4" t="s">
        <v>70</v>
      </c>
      <c r="B100" s="42">
        <v>346</v>
      </c>
      <c r="C100" s="9" t="s">
        <v>123</v>
      </c>
      <c r="D100" s="9" t="s">
        <v>128</v>
      </c>
      <c r="E100" s="44"/>
      <c r="F100" s="46"/>
      <c r="G100" s="10">
        <f>G101+G109</f>
        <v>1090.9000000000001</v>
      </c>
      <c r="H100" s="10">
        <f>H101+H109</f>
        <v>715.59999999999991</v>
      </c>
      <c r="I100" s="10">
        <f>I101+I109</f>
        <v>722.59999999999991</v>
      </c>
    </row>
    <row r="101" spans="1:9" ht="59.45" customHeight="1">
      <c r="A101" s="47" t="s">
        <v>135</v>
      </c>
      <c r="B101" s="42">
        <v>346</v>
      </c>
      <c r="C101" s="44" t="s">
        <v>123</v>
      </c>
      <c r="D101" s="44" t="s">
        <v>128</v>
      </c>
      <c r="E101" s="44" t="s">
        <v>71</v>
      </c>
      <c r="F101" s="46"/>
      <c r="G101" s="40">
        <f>G104+G106+G108</f>
        <v>1090.9000000000001</v>
      </c>
      <c r="H101" s="40">
        <f>H104+H106+H108</f>
        <v>0</v>
      </c>
      <c r="I101" s="40">
        <f>I104+I106+I108</f>
        <v>0</v>
      </c>
    </row>
    <row r="102" spans="1:9" ht="78" customHeight="1">
      <c r="A102" s="37" t="s">
        <v>136</v>
      </c>
      <c r="B102" s="42">
        <v>346</v>
      </c>
      <c r="C102" s="44" t="s">
        <v>123</v>
      </c>
      <c r="D102" s="44" t="s">
        <v>128</v>
      </c>
      <c r="E102" s="44" t="s">
        <v>72</v>
      </c>
      <c r="F102" s="46"/>
      <c r="G102" s="40">
        <f>G104</f>
        <v>501.4</v>
      </c>
      <c r="H102" s="40">
        <f>H104</f>
        <v>0</v>
      </c>
      <c r="I102" s="40">
        <f>I104</f>
        <v>0</v>
      </c>
    </row>
    <row r="103" spans="1:9" ht="66.599999999999994" customHeight="1">
      <c r="A103" s="47" t="s">
        <v>147</v>
      </c>
      <c r="B103" s="42">
        <v>346</v>
      </c>
      <c r="C103" s="44" t="s">
        <v>123</v>
      </c>
      <c r="D103" s="44" t="s">
        <v>128</v>
      </c>
      <c r="E103" s="44" t="s">
        <v>73</v>
      </c>
      <c r="F103" s="46"/>
      <c r="G103" s="40">
        <f>G104</f>
        <v>501.4</v>
      </c>
      <c r="H103" s="40">
        <f>H104</f>
        <v>0</v>
      </c>
      <c r="I103" s="40">
        <f>I104</f>
        <v>0</v>
      </c>
    </row>
    <row r="104" spans="1:9" ht="48" customHeight="1">
      <c r="A104" s="47" t="s">
        <v>16</v>
      </c>
      <c r="B104" s="42">
        <v>346</v>
      </c>
      <c r="C104" s="44" t="s">
        <v>123</v>
      </c>
      <c r="D104" s="44" t="s">
        <v>128</v>
      </c>
      <c r="E104" s="44" t="s">
        <v>73</v>
      </c>
      <c r="F104" s="46">
        <v>240</v>
      </c>
      <c r="G104" s="40">
        <v>501.4</v>
      </c>
      <c r="H104" s="40">
        <v>0</v>
      </c>
      <c r="I104" s="40">
        <v>0</v>
      </c>
    </row>
    <row r="105" spans="1:9" ht="108" customHeight="1">
      <c r="A105" s="47" t="s">
        <v>150</v>
      </c>
      <c r="B105" s="42">
        <v>346</v>
      </c>
      <c r="C105" s="44" t="s">
        <v>123</v>
      </c>
      <c r="D105" s="44" t="s">
        <v>128</v>
      </c>
      <c r="E105" s="44" t="s">
        <v>148</v>
      </c>
      <c r="F105" s="46"/>
      <c r="G105" s="40">
        <f>G106</f>
        <v>560</v>
      </c>
      <c r="H105" s="40">
        <f>H106</f>
        <v>0</v>
      </c>
      <c r="I105" s="40">
        <f>I106</f>
        <v>0</v>
      </c>
    </row>
    <row r="106" spans="1:9" ht="41.25" customHeight="1">
      <c r="A106" s="47" t="s">
        <v>16</v>
      </c>
      <c r="B106" s="42">
        <v>346</v>
      </c>
      <c r="C106" s="44" t="s">
        <v>123</v>
      </c>
      <c r="D106" s="44" t="s">
        <v>128</v>
      </c>
      <c r="E106" s="44" t="s">
        <v>148</v>
      </c>
      <c r="F106" s="46">
        <v>240</v>
      </c>
      <c r="G106" s="40">
        <v>560</v>
      </c>
      <c r="H106" s="40">
        <v>0</v>
      </c>
      <c r="I106" s="40">
        <v>0</v>
      </c>
    </row>
    <row r="107" spans="1:9" ht="137.44999999999999" customHeight="1">
      <c r="A107" s="47" t="s">
        <v>151</v>
      </c>
      <c r="B107" s="42">
        <v>346</v>
      </c>
      <c r="C107" s="44" t="s">
        <v>123</v>
      </c>
      <c r="D107" s="44" t="s">
        <v>128</v>
      </c>
      <c r="E107" s="43" t="s">
        <v>149</v>
      </c>
      <c r="F107" s="46"/>
      <c r="G107" s="40">
        <f>G108</f>
        <v>29.5</v>
      </c>
      <c r="H107" s="40">
        <f>H108</f>
        <v>0</v>
      </c>
      <c r="I107" s="40">
        <f>I108</f>
        <v>0</v>
      </c>
    </row>
    <row r="108" spans="1:9" ht="45" customHeight="1">
      <c r="A108" s="47" t="s">
        <v>16</v>
      </c>
      <c r="B108" s="42">
        <v>346</v>
      </c>
      <c r="C108" s="44" t="s">
        <v>123</v>
      </c>
      <c r="D108" s="44" t="s">
        <v>128</v>
      </c>
      <c r="E108" s="43" t="s">
        <v>149</v>
      </c>
      <c r="F108" s="46">
        <v>240</v>
      </c>
      <c r="G108" s="40">
        <v>29.5</v>
      </c>
      <c r="H108" s="40">
        <v>0</v>
      </c>
      <c r="I108" s="40">
        <v>0</v>
      </c>
    </row>
    <row r="109" spans="1:9" ht="21.6" customHeight="1">
      <c r="A109" s="3" t="s">
        <v>8</v>
      </c>
      <c r="B109" s="14">
        <v>346</v>
      </c>
      <c r="C109" s="15" t="s">
        <v>123</v>
      </c>
      <c r="D109" s="15" t="s">
        <v>128</v>
      </c>
      <c r="E109" s="15" t="s">
        <v>9</v>
      </c>
      <c r="F109" s="16"/>
      <c r="G109" s="17">
        <f>G110+G113</f>
        <v>0</v>
      </c>
      <c r="H109" s="17">
        <f>H110+H113</f>
        <v>715.59999999999991</v>
      </c>
      <c r="I109" s="17">
        <f>I110+I113</f>
        <v>722.59999999999991</v>
      </c>
    </row>
    <row r="110" spans="1:9" ht="50.25" customHeight="1">
      <c r="A110" s="3" t="s">
        <v>74</v>
      </c>
      <c r="B110" s="14">
        <v>346</v>
      </c>
      <c r="C110" s="15" t="s">
        <v>123</v>
      </c>
      <c r="D110" s="15" t="s">
        <v>128</v>
      </c>
      <c r="E110" s="15" t="s">
        <v>39</v>
      </c>
      <c r="F110" s="16"/>
      <c r="G110" s="17">
        <f>G112</f>
        <v>0</v>
      </c>
      <c r="H110" s="17">
        <f>H112</f>
        <v>321.89999999999998</v>
      </c>
      <c r="I110" s="17">
        <f>I112</f>
        <v>328.9</v>
      </c>
    </row>
    <row r="111" spans="1:9" ht="90" customHeight="1">
      <c r="A111" s="3" t="s">
        <v>75</v>
      </c>
      <c r="B111" s="14">
        <v>346</v>
      </c>
      <c r="C111" s="15" t="s">
        <v>123</v>
      </c>
      <c r="D111" s="15" t="s">
        <v>128</v>
      </c>
      <c r="E111" s="15" t="s">
        <v>76</v>
      </c>
      <c r="F111" s="16"/>
      <c r="G111" s="17">
        <f>G112</f>
        <v>0</v>
      </c>
      <c r="H111" s="17">
        <f>H112</f>
        <v>321.89999999999998</v>
      </c>
      <c r="I111" s="17">
        <f>I112</f>
        <v>328.9</v>
      </c>
    </row>
    <row r="112" spans="1:9" ht="37.9" customHeight="1">
      <c r="A112" s="3" t="s">
        <v>77</v>
      </c>
      <c r="B112" s="14">
        <v>346</v>
      </c>
      <c r="C112" s="15" t="s">
        <v>123</v>
      </c>
      <c r="D112" s="15" t="s">
        <v>128</v>
      </c>
      <c r="E112" s="15" t="s">
        <v>76</v>
      </c>
      <c r="F112" s="16">
        <v>240</v>
      </c>
      <c r="G112" s="17">
        <v>0</v>
      </c>
      <c r="H112" s="17">
        <v>321.89999999999998</v>
      </c>
      <c r="I112" s="17">
        <v>328.9</v>
      </c>
    </row>
    <row r="113" spans="1:9" ht="57.6" customHeight="1">
      <c r="A113" s="47" t="s">
        <v>168</v>
      </c>
      <c r="B113" s="42">
        <v>346</v>
      </c>
      <c r="C113" s="44" t="s">
        <v>123</v>
      </c>
      <c r="D113" s="44" t="s">
        <v>128</v>
      </c>
      <c r="E113" s="15" t="s">
        <v>171</v>
      </c>
      <c r="F113" s="16"/>
      <c r="G113" s="17">
        <f>G115+G117</f>
        <v>0</v>
      </c>
      <c r="H113" s="17">
        <f>H115+H117</f>
        <v>393.7</v>
      </c>
      <c r="I113" s="17">
        <f>I115+I117</f>
        <v>393.7</v>
      </c>
    </row>
    <row r="114" spans="1:9" ht="58.9" customHeight="1">
      <c r="A114" s="47" t="s">
        <v>169</v>
      </c>
      <c r="B114" s="42">
        <v>346</v>
      </c>
      <c r="C114" s="44" t="s">
        <v>123</v>
      </c>
      <c r="D114" s="44" t="s">
        <v>128</v>
      </c>
      <c r="E114" s="44" t="s">
        <v>172</v>
      </c>
      <c r="F114" s="46"/>
      <c r="G114" s="40">
        <f>G115</f>
        <v>0</v>
      </c>
      <c r="H114" s="40">
        <f>H115</f>
        <v>374</v>
      </c>
      <c r="I114" s="40">
        <f>I115</f>
        <v>374</v>
      </c>
    </row>
    <row r="115" spans="1:9" ht="50.25" customHeight="1">
      <c r="A115" s="47" t="s">
        <v>16</v>
      </c>
      <c r="B115" s="42">
        <v>346</v>
      </c>
      <c r="C115" s="44" t="s">
        <v>123</v>
      </c>
      <c r="D115" s="44" t="s">
        <v>128</v>
      </c>
      <c r="E115" s="44" t="s">
        <v>172</v>
      </c>
      <c r="F115" s="46">
        <v>240</v>
      </c>
      <c r="G115" s="40">
        <v>0</v>
      </c>
      <c r="H115" s="40">
        <v>374</v>
      </c>
      <c r="I115" s="40">
        <v>374</v>
      </c>
    </row>
    <row r="116" spans="1:9" ht="72" customHeight="1">
      <c r="A116" s="47" t="s">
        <v>170</v>
      </c>
      <c r="B116" s="42">
        <v>346</v>
      </c>
      <c r="C116" s="44" t="s">
        <v>123</v>
      </c>
      <c r="D116" s="44" t="s">
        <v>128</v>
      </c>
      <c r="E116" s="43" t="s">
        <v>173</v>
      </c>
      <c r="F116" s="46"/>
      <c r="G116" s="40">
        <f>G117</f>
        <v>0</v>
      </c>
      <c r="H116" s="40">
        <v>19.7</v>
      </c>
      <c r="I116" s="40">
        <v>19.7</v>
      </c>
    </row>
    <row r="117" spans="1:9" ht="50.25" customHeight="1">
      <c r="A117" s="47" t="s">
        <v>16</v>
      </c>
      <c r="B117" s="42">
        <v>346</v>
      </c>
      <c r="C117" s="44" t="s">
        <v>123</v>
      </c>
      <c r="D117" s="44" t="s">
        <v>128</v>
      </c>
      <c r="E117" s="43" t="s">
        <v>173</v>
      </c>
      <c r="F117" s="46">
        <v>240</v>
      </c>
      <c r="G117" s="40">
        <v>0</v>
      </c>
      <c r="H117" s="40">
        <v>19.7</v>
      </c>
      <c r="I117" s="40">
        <v>19.7</v>
      </c>
    </row>
    <row r="118" spans="1:9" ht="18" customHeight="1">
      <c r="A118" s="4" t="s">
        <v>78</v>
      </c>
      <c r="B118" s="42">
        <v>346</v>
      </c>
      <c r="C118" s="9" t="s">
        <v>127</v>
      </c>
      <c r="D118" s="9"/>
      <c r="E118" s="9"/>
      <c r="F118" s="42"/>
      <c r="G118" s="10">
        <f>G119</f>
        <v>771.6099999999999</v>
      </c>
      <c r="H118" s="10">
        <f>H119</f>
        <v>436.02100000000002</v>
      </c>
      <c r="I118" s="10">
        <f>I119</f>
        <v>268.86</v>
      </c>
    </row>
    <row r="119" spans="1:9" ht="16.5" customHeight="1">
      <c r="A119" s="4" t="s">
        <v>79</v>
      </c>
      <c r="B119" s="42">
        <v>346</v>
      </c>
      <c r="C119" s="9" t="s">
        <v>127</v>
      </c>
      <c r="D119" s="9" t="s">
        <v>126</v>
      </c>
      <c r="E119" s="9"/>
      <c r="F119" s="42"/>
      <c r="G119" s="10">
        <f>G120+G150+G155</f>
        <v>771.6099999999999</v>
      </c>
      <c r="H119" s="10">
        <f>H120+H150+H155</f>
        <v>436.02100000000002</v>
      </c>
      <c r="I119" s="10">
        <f>I120+I150+I155</f>
        <v>268.86</v>
      </c>
    </row>
    <row r="120" spans="1:9" ht="60" customHeight="1">
      <c r="A120" s="47" t="s">
        <v>132</v>
      </c>
      <c r="B120" s="42">
        <v>346</v>
      </c>
      <c r="C120" s="44" t="s">
        <v>127</v>
      </c>
      <c r="D120" s="44" t="s">
        <v>126</v>
      </c>
      <c r="E120" s="44" t="s">
        <v>80</v>
      </c>
      <c r="F120" s="42"/>
      <c r="G120" s="40">
        <f>G121+G124+G135</f>
        <v>761.6099999999999</v>
      </c>
      <c r="H120" s="40">
        <f>H121+H124+H135</f>
        <v>0</v>
      </c>
      <c r="I120" s="40">
        <f>I121+I124+I135</f>
        <v>0</v>
      </c>
    </row>
    <row r="121" spans="1:9" ht="49.9" customHeight="1">
      <c r="A121" s="41" t="s">
        <v>81</v>
      </c>
      <c r="B121" s="42">
        <v>346</v>
      </c>
      <c r="C121" s="44" t="s">
        <v>127</v>
      </c>
      <c r="D121" s="44" t="s">
        <v>126</v>
      </c>
      <c r="E121" s="44" t="s">
        <v>82</v>
      </c>
      <c r="F121" s="42"/>
      <c r="G121" s="40">
        <f>G123</f>
        <v>296.89999999999998</v>
      </c>
      <c r="H121" s="40">
        <f>H123</f>
        <v>0</v>
      </c>
      <c r="I121" s="40">
        <f>I123</f>
        <v>0</v>
      </c>
    </row>
    <row r="122" spans="1:9" ht="75" customHeight="1">
      <c r="A122" s="47" t="s">
        <v>145</v>
      </c>
      <c r="B122" s="42">
        <v>346</v>
      </c>
      <c r="C122" s="44" t="s">
        <v>127</v>
      </c>
      <c r="D122" s="44" t="s">
        <v>126</v>
      </c>
      <c r="E122" s="44" t="s">
        <v>83</v>
      </c>
      <c r="F122" s="46"/>
      <c r="G122" s="40">
        <f>G123</f>
        <v>296.89999999999998</v>
      </c>
      <c r="H122" s="40">
        <f>H123</f>
        <v>0</v>
      </c>
      <c r="I122" s="40">
        <f>I123</f>
        <v>0</v>
      </c>
    </row>
    <row r="123" spans="1:9" ht="41.25" customHeight="1">
      <c r="A123" s="47" t="s">
        <v>16</v>
      </c>
      <c r="B123" s="42">
        <v>346</v>
      </c>
      <c r="C123" s="44" t="s">
        <v>127</v>
      </c>
      <c r="D123" s="44" t="s">
        <v>126</v>
      </c>
      <c r="E123" s="44" t="s">
        <v>83</v>
      </c>
      <c r="F123" s="46">
        <v>240</v>
      </c>
      <c r="G123" s="40">
        <v>296.89999999999998</v>
      </c>
      <c r="H123" s="40">
        <v>0</v>
      </c>
      <c r="I123" s="40">
        <v>0</v>
      </c>
    </row>
    <row r="124" spans="1:9" ht="17.45" customHeight="1">
      <c r="A124" s="41" t="s">
        <v>84</v>
      </c>
      <c r="B124" s="42">
        <v>346</v>
      </c>
      <c r="C124" s="44" t="s">
        <v>127</v>
      </c>
      <c r="D124" s="44" t="s">
        <v>126</v>
      </c>
      <c r="E124" s="44" t="s">
        <v>85</v>
      </c>
      <c r="F124" s="46"/>
      <c r="G124" s="40">
        <f>G128+G130+G134+G125</f>
        <v>196</v>
      </c>
      <c r="H124" s="40">
        <f>H128+H130+H132</f>
        <v>0</v>
      </c>
      <c r="I124" s="40">
        <f>I128+I130+I132</f>
        <v>0</v>
      </c>
    </row>
    <row r="125" spans="1:9" ht="94.5" customHeight="1">
      <c r="A125" s="3" t="s">
        <v>202</v>
      </c>
      <c r="B125" s="42">
        <v>346</v>
      </c>
      <c r="C125" s="44" t="s">
        <v>127</v>
      </c>
      <c r="D125" s="44" t="s">
        <v>126</v>
      </c>
      <c r="E125" s="44" t="s">
        <v>201</v>
      </c>
      <c r="F125" s="46"/>
      <c r="G125" s="40">
        <v>150</v>
      </c>
      <c r="H125" s="40">
        <v>0</v>
      </c>
      <c r="I125" s="40">
        <v>0</v>
      </c>
    </row>
    <row r="126" spans="1:9" ht="31.5" customHeight="1">
      <c r="A126" s="47" t="s">
        <v>16</v>
      </c>
      <c r="B126" s="42">
        <v>346</v>
      </c>
      <c r="C126" s="44" t="s">
        <v>127</v>
      </c>
      <c r="D126" s="44" t="s">
        <v>126</v>
      </c>
      <c r="E126" s="44" t="s">
        <v>201</v>
      </c>
      <c r="F126" s="46">
        <v>240</v>
      </c>
      <c r="G126" s="40">
        <v>150</v>
      </c>
      <c r="H126" s="40">
        <v>0</v>
      </c>
      <c r="I126" s="40">
        <v>0</v>
      </c>
    </row>
    <row r="127" spans="1:9" ht="81.599999999999994" customHeight="1">
      <c r="A127" s="47" t="s">
        <v>146</v>
      </c>
      <c r="B127" s="42">
        <v>346</v>
      </c>
      <c r="C127" s="44" t="s">
        <v>127</v>
      </c>
      <c r="D127" s="44" t="s">
        <v>126</v>
      </c>
      <c r="E127" s="44" t="s">
        <v>86</v>
      </c>
      <c r="F127" s="46"/>
      <c r="G127" s="40">
        <f>G128</f>
        <v>16</v>
      </c>
      <c r="H127" s="40">
        <f>H128</f>
        <v>0</v>
      </c>
      <c r="I127" s="40">
        <f>I128</f>
        <v>0</v>
      </c>
    </row>
    <row r="128" spans="1:9" s="34" customFormat="1" ht="41.45" customHeight="1">
      <c r="A128" s="3" t="s">
        <v>16</v>
      </c>
      <c r="B128" s="14">
        <v>346</v>
      </c>
      <c r="C128" s="15" t="s">
        <v>127</v>
      </c>
      <c r="D128" s="15" t="s">
        <v>126</v>
      </c>
      <c r="E128" s="15" t="s">
        <v>86</v>
      </c>
      <c r="F128" s="16">
        <v>240</v>
      </c>
      <c r="G128" s="17">
        <v>16</v>
      </c>
      <c r="H128" s="17">
        <v>0</v>
      </c>
      <c r="I128" s="17">
        <v>0</v>
      </c>
    </row>
    <row r="129" spans="1:9" s="34" customFormat="1" ht="95.45" hidden="1" customHeight="1">
      <c r="A129" s="30" t="s">
        <v>131</v>
      </c>
      <c r="B129" s="31">
        <v>346</v>
      </c>
      <c r="C129" s="32" t="s">
        <v>127</v>
      </c>
      <c r="D129" s="32" t="s">
        <v>126</v>
      </c>
      <c r="E129" s="45" t="s">
        <v>156</v>
      </c>
      <c r="F129" s="45"/>
      <c r="G129" s="33">
        <f>G130</f>
        <v>0</v>
      </c>
      <c r="H129" s="33">
        <v>0</v>
      </c>
      <c r="I129" s="33">
        <v>0</v>
      </c>
    </row>
    <row r="130" spans="1:9" s="34" customFormat="1" ht="43.15" hidden="1" customHeight="1">
      <c r="A130" s="30" t="s">
        <v>16</v>
      </c>
      <c r="B130" s="31">
        <v>346</v>
      </c>
      <c r="C130" s="32" t="s">
        <v>127</v>
      </c>
      <c r="D130" s="32" t="s">
        <v>126</v>
      </c>
      <c r="E130" s="45" t="s">
        <v>156</v>
      </c>
      <c r="F130" s="45">
        <v>240</v>
      </c>
      <c r="G130" s="33"/>
      <c r="H130" s="33">
        <v>0</v>
      </c>
      <c r="I130" s="33">
        <v>0</v>
      </c>
    </row>
    <row r="131" spans="1:9" s="34" customFormat="1" ht="111" hidden="1" customHeight="1">
      <c r="A131" s="50" t="s">
        <v>162</v>
      </c>
      <c r="B131" s="36">
        <v>346</v>
      </c>
      <c r="C131" s="44" t="s">
        <v>127</v>
      </c>
      <c r="D131" s="44" t="s">
        <v>126</v>
      </c>
      <c r="E131" s="44" t="s">
        <v>160</v>
      </c>
      <c r="F131" s="44"/>
      <c r="G131" s="44" t="s">
        <v>159</v>
      </c>
      <c r="H131" s="44" t="s">
        <v>159</v>
      </c>
      <c r="I131" s="44" t="s">
        <v>159</v>
      </c>
    </row>
    <row r="132" spans="1:9" s="34" customFormat="1" ht="46.9" hidden="1" customHeight="1">
      <c r="A132" s="47" t="s">
        <v>16</v>
      </c>
      <c r="B132" s="36">
        <v>346</v>
      </c>
      <c r="C132" s="44" t="s">
        <v>127</v>
      </c>
      <c r="D132" s="44" t="s">
        <v>126</v>
      </c>
      <c r="E132" s="44" t="s">
        <v>160</v>
      </c>
      <c r="F132" s="44" t="s">
        <v>158</v>
      </c>
      <c r="G132" s="44" t="s">
        <v>159</v>
      </c>
      <c r="H132" s="44" t="s">
        <v>159</v>
      </c>
      <c r="I132" s="44" t="s">
        <v>159</v>
      </c>
    </row>
    <row r="133" spans="1:9" ht="66.599999999999994" customHeight="1">
      <c r="A133" s="61" t="s">
        <v>200</v>
      </c>
      <c r="B133" s="56">
        <v>346</v>
      </c>
      <c r="C133" s="57" t="s">
        <v>127</v>
      </c>
      <c r="D133" s="57" t="s">
        <v>126</v>
      </c>
      <c r="E133" s="58" t="s">
        <v>199</v>
      </c>
      <c r="F133" s="59"/>
      <c r="G133" s="17">
        <v>30</v>
      </c>
      <c r="H133" s="58" t="s">
        <v>154</v>
      </c>
      <c r="I133" s="58" t="s">
        <v>154</v>
      </c>
    </row>
    <row r="134" spans="1:9" ht="43.9" customHeight="1">
      <c r="A134" s="60" t="s">
        <v>16</v>
      </c>
      <c r="B134" s="56">
        <v>346</v>
      </c>
      <c r="C134" s="57" t="s">
        <v>127</v>
      </c>
      <c r="D134" s="57" t="s">
        <v>126</v>
      </c>
      <c r="E134" s="58" t="s">
        <v>199</v>
      </c>
      <c r="F134" s="58">
        <v>240</v>
      </c>
      <c r="G134" s="17">
        <v>30</v>
      </c>
      <c r="H134" s="58" t="s">
        <v>154</v>
      </c>
      <c r="I134" s="58" t="s">
        <v>154</v>
      </c>
    </row>
    <row r="135" spans="1:9" ht="31.5" customHeight="1">
      <c r="A135" s="41" t="s">
        <v>87</v>
      </c>
      <c r="B135" s="42">
        <v>346</v>
      </c>
      <c r="C135" s="44" t="s">
        <v>127</v>
      </c>
      <c r="D135" s="44" t="s">
        <v>126</v>
      </c>
      <c r="E135" s="44" t="s">
        <v>88</v>
      </c>
      <c r="F135" s="46"/>
      <c r="G135" s="40">
        <f>G141+G145+G143+G149+G147+G138+G137</f>
        <v>268.70999999999998</v>
      </c>
      <c r="H135" s="40">
        <f>H141+H145+H143+H149</f>
        <v>0</v>
      </c>
      <c r="I135" s="40">
        <f>I141+I145+I143+I149</f>
        <v>0</v>
      </c>
    </row>
    <row r="136" spans="1:9" ht="80.25" customHeight="1">
      <c r="A136" s="62" t="s">
        <v>203</v>
      </c>
      <c r="B136" s="42">
        <v>346</v>
      </c>
      <c r="C136" s="44" t="s">
        <v>127</v>
      </c>
      <c r="D136" s="44" t="s">
        <v>126</v>
      </c>
      <c r="E136" s="44" t="s">
        <v>204</v>
      </c>
      <c r="F136" s="46"/>
      <c r="G136" s="40">
        <v>108.51</v>
      </c>
      <c r="H136" s="58" t="s">
        <v>154</v>
      </c>
      <c r="I136" s="58" t="s">
        <v>154</v>
      </c>
    </row>
    <row r="137" spans="1:9" ht="42" customHeight="1">
      <c r="A137" s="3" t="s">
        <v>16</v>
      </c>
      <c r="B137" s="42">
        <v>346</v>
      </c>
      <c r="C137" s="44" t="s">
        <v>127</v>
      </c>
      <c r="D137" s="44" t="s">
        <v>126</v>
      </c>
      <c r="E137" s="44" t="s">
        <v>204</v>
      </c>
      <c r="F137" s="46">
        <v>240</v>
      </c>
      <c r="G137" s="40">
        <v>108.51</v>
      </c>
      <c r="H137" s="58" t="s">
        <v>154</v>
      </c>
      <c r="I137" s="58" t="s">
        <v>154</v>
      </c>
    </row>
    <row r="138" spans="1:9" ht="147.6" customHeight="1">
      <c r="A138" s="55" t="s">
        <v>193</v>
      </c>
      <c r="B138" s="56">
        <v>346</v>
      </c>
      <c r="C138" s="57" t="s">
        <v>127</v>
      </c>
      <c r="D138" s="57" t="s">
        <v>126</v>
      </c>
      <c r="E138" s="58" t="s">
        <v>194</v>
      </c>
      <c r="F138" s="59"/>
      <c r="G138" s="17">
        <v>91.2</v>
      </c>
      <c r="H138" s="58" t="s">
        <v>154</v>
      </c>
      <c r="I138" s="58" t="s">
        <v>154</v>
      </c>
    </row>
    <row r="139" spans="1:9" ht="47.45" customHeight="1">
      <c r="A139" s="60" t="s">
        <v>16</v>
      </c>
      <c r="B139" s="56">
        <v>346</v>
      </c>
      <c r="C139" s="57" t="s">
        <v>127</v>
      </c>
      <c r="D139" s="57" t="s">
        <v>126</v>
      </c>
      <c r="E139" s="58" t="s">
        <v>194</v>
      </c>
      <c r="F139" s="58">
        <v>240</v>
      </c>
      <c r="G139" s="17">
        <v>91.2</v>
      </c>
      <c r="H139" s="58" t="s">
        <v>154</v>
      </c>
      <c r="I139" s="58" t="s">
        <v>154</v>
      </c>
    </row>
    <row r="140" spans="1:9" ht="85.9" customHeight="1">
      <c r="A140" s="47" t="s">
        <v>179</v>
      </c>
      <c r="B140" s="42">
        <v>346</v>
      </c>
      <c r="C140" s="44" t="s">
        <v>127</v>
      </c>
      <c r="D140" s="44" t="s">
        <v>126</v>
      </c>
      <c r="E140" s="44" t="s">
        <v>89</v>
      </c>
      <c r="F140" s="46"/>
      <c r="G140" s="40">
        <f>G141</f>
        <v>69</v>
      </c>
      <c r="H140" s="40">
        <v>0</v>
      </c>
      <c r="I140" s="40">
        <f>I141</f>
        <v>0</v>
      </c>
    </row>
    <row r="141" spans="1:9" ht="45" customHeight="1">
      <c r="A141" s="47" t="s">
        <v>16</v>
      </c>
      <c r="B141" s="36">
        <v>346</v>
      </c>
      <c r="C141" s="44" t="s">
        <v>127</v>
      </c>
      <c r="D141" s="44" t="s">
        <v>126</v>
      </c>
      <c r="E141" s="44" t="s">
        <v>89</v>
      </c>
      <c r="F141" s="46">
        <v>240</v>
      </c>
      <c r="G141" s="40">
        <v>69</v>
      </c>
      <c r="H141" s="48">
        <v>0</v>
      </c>
      <c r="I141" s="48">
        <v>0</v>
      </c>
    </row>
    <row r="142" spans="1:9" ht="30" hidden="1" customHeight="1">
      <c r="A142" s="3" t="s">
        <v>131</v>
      </c>
      <c r="B142" s="14">
        <v>346</v>
      </c>
      <c r="C142" s="15" t="s">
        <v>127</v>
      </c>
      <c r="D142" s="15" t="s">
        <v>126</v>
      </c>
      <c r="E142" s="16" t="s">
        <v>156</v>
      </c>
      <c r="F142" s="16"/>
      <c r="G142" s="17">
        <f>G143</f>
        <v>0</v>
      </c>
      <c r="H142" s="17">
        <v>0</v>
      </c>
      <c r="I142" s="17">
        <v>0</v>
      </c>
    </row>
    <row r="143" spans="1:9" ht="30" hidden="1" customHeight="1">
      <c r="A143" s="3" t="s">
        <v>16</v>
      </c>
      <c r="B143" s="14">
        <v>346</v>
      </c>
      <c r="C143" s="15" t="s">
        <v>127</v>
      </c>
      <c r="D143" s="15" t="s">
        <v>126</v>
      </c>
      <c r="E143" s="16" t="s">
        <v>156</v>
      </c>
      <c r="F143" s="16">
        <v>240</v>
      </c>
      <c r="G143" s="17">
        <v>0</v>
      </c>
      <c r="H143" s="17">
        <v>0</v>
      </c>
      <c r="I143" s="17">
        <v>0</v>
      </c>
    </row>
    <row r="144" spans="1:9" ht="30" hidden="1" customHeight="1">
      <c r="A144" s="29" t="s">
        <v>155</v>
      </c>
      <c r="B144" s="26">
        <v>346</v>
      </c>
      <c r="C144" s="27" t="s">
        <v>127</v>
      </c>
      <c r="D144" s="27" t="s">
        <v>126</v>
      </c>
      <c r="E144" s="44" t="s">
        <v>152</v>
      </c>
      <c r="F144" s="28"/>
      <c r="G144" s="27" t="s">
        <v>153</v>
      </c>
      <c r="H144" s="27" t="s">
        <v>154</v>
      </c>
      <c r="I144" s="27" t="s">
        <v>154</v>
      </c>
    </row>
    <row r="145" spans="1:14" ht="30" hidden="1" customHeight="1">
      <c r="A145" s="25" t="s">
        <v>16</v>
      </c>
      <c r="B145" s="26">
        <v>346</v>
      </c>
      <c r="C145" s="27" t="s">
        <v>127</v>
      </c>
      <c r="D145" s="27" t="s">
        <v>126</v>
      </c>
      <c r="E145" s="44" t="s">
        <v>152</v>
      </c>
      <c r="F145" s="44">
        <v>240</v>
      </c>
      <c r="G145" s="27" t="s">
        <v>159</v>
      </c>
      <c r="H145" s="27" t="s">
        <v>154</v>
      </c>
      <c r="I145" s="27" t="s">
        <v>154</v>
      </c>
    </row>
    <row r="146" spans="1:14" ht="30" hidden="1" customHeight="1">
      <c r="A146" s="37" t="s">
        <v>163</v>
      </c>
      <c r="B146" s="26">
        <v>346</v>
      </c>
      <c r="C146" s="27" t="s">
        <v>127</v>
      </c>
      <c r="D146" s="27" t="s">
        <v>126</v>
      </c>
      <c r="E146" s="44" t="s">
        <v>161</v>
      </c>
      <c r="F146" s="44"/>
      <c r="G146" s="27" t="s">
        <v>159</v>
      </c>
      <c r="H146" s="27" t="s">
        <v>159</v>
      </c>
      <c r="I146" s="27" t="s">
        <v>159</v>
      </c>
    </row>
    <row r="147" spans="1:14" ht="30" hidden="1" customHeight="1">
      <c r="A147" s="25" t="s">
        <v>16</v>
      </c>
      <c r="B147" s="26">
        <v>346</v>
      </c>
      <c r="C147" s="27" t="s">
        <v>127</v>
      </c>
      <c r="D147" s="27" t="s">
        <v>126</v>
      </c>
      <c r="E147" s="44" t="s">
        <v>161</v>
      </c>
      <c r="F147" s="44" t="s">
        <v>158</v>
      </c>
      <c r="G147" s="27" t="s">
        <v>159</v>
      </c>
      <c r="H147" s="27" t="s">
        <v>159</v>
      </c>
      <c r="I147" s="27" t="s">
        <v>159</v>
      </c>
    </row>
    <row r="148" spans="1:14" ht="30" hidden="1" customHeight="1">
      <c r="A148" s="50" t="s">
        <v>162</v>
      </c>
      <c r="B148" s="36">
        <v>346</v>
      </c>
      <c r="C148" s="44" t="s">
        <v>127</v>
      </c>
      <c r="D148" s="44" t="s">
        <v>126</v>
      </c>
      <c r="E148" s="44" t="s">
        <v>157</v>
      </c>
      <c r="F148" s="44"/>
      <c r="G148" s="44" t="s">
        <v>159</v>
      </c>
      <c r="H148" s="44" t="s">
        <v>159</v>
      </c>
      <c r="I148" s="44" t="s">
        <v>159</v>
      </c>
      <c r="N148" s="35"/>
    </row>
    <row r="149" spans="1:14" ht="30" hidden="1" customHeight="1">
      <c r="A149" s="47" t="s">
        <v>16</v>
      </c>
      <c r="B149" s="36">
        <v>346</v>
      </c>
      <c r="C149" s="44" t="s">
        <v>127</v>
      </c>
      <c r="D149" s="44" t="s">
        <v>126</v>
      </c>
      <c r="E149" s="44" t="s">
        <v>157</v>
      </c>
      <c r="F149" s="44" t="s">
        <v>158</v>
      </c>
      <c r="G149" s="44" t="s">
        <v>159</v>
      </c>
      <c r="H149" s="44" t="s">
        <v>159</v>
      </c>
      <c r="I149" s="44" t="s">
        <v>159</v>
      </c>
    </row>
    <row r="150" spans="1:14" ht="66.599999999999994" customHeight="1">
      <c r="A150" s="24" t="s">
        <v>143</v>
      </c>
      <c r="B150" s="36">
        <v>346</v>
      </c>
      <c r="C150" s="44" t="s">
        <v>127</v>
      </c>
      <c r="D150" s="44" t="s">
        <v>126</v>
      </c>
      <c r="E150" s="44" t="s">
        <v>90</v>
      </c>
      <c r="F150" s="49"/>
      <c r="G150" s="40">
        <f>G151</f>
        <v>10</v>
      </c>
      <c r="H150" s="40">
        <f>H151</f>
        <v>10</v>
      </c>
      <c r="I150" s="40">
        <f>I151</f>
        <v>10</v>
      </c>
    </row>
    <row r="151" spans="1:14" ht="31.9" customHeight="1">
      <c r="A151" s="6" t="s">
        <v>144</v>
      </c>
      <c r="B151" s="11">
        <v>346</v>
      </c>
      <c r="C151" s="18" t="s">
        <v>127</v>
      </c>
      <c r="D151" s="18" t="s">
        <v>126</v>
      </c>
      <c r="E151" s="18" t="s">
        <v>91</v>
      </c>
      <c r="F151" s="19"/>
      <c r="G151" s="8">
        <f>G153</f>
        <v>10</v>
      </c>
      <c r="H151" s="8">
        <f>H153</f>
        <v>10</v>
      </c>
      <c r="I151" s="8">
        <f>I153</f>
        <v>10</v>
      </c>
    </row>
    <row r="152" spans="1:14" ht="85.15" customHeight="1">
      <c r="A152" s="6" t="s">
        <v>181</v>
      </c>
      <c r="B152" s="11">
        <v>346</v>
      </c>
      <c r="C152" s="18" t="s">
        <v>127</v>
      </c>
      <c r="D152" s="18" t="s">
        <v>126</v>
      </c>
      <c r="E152" s="44" t="s">
        <v>180</v>
      </c>
      <c r="F152" s="19"/>
      <c r="G152" s="8">
        <f>G153</f>
        <v>10</v>
      </c>
      <c r="H152" s="8">
        <f>H153</f>
        <v>10</v>
      </c>
      <c r="I152" s="8">
        <f>I153</f>
        <v>10</v>
      </c>
    </row>
    <row r="153" spans="1:14" ht="43.9" customHeight="1">
      <c r="A153" s="47" t="s">
        <v>16</v>
      </c>
      <c r="B153" s="42">
        <v>346</v>
      </c>
      <c r="C153" s="44" t="s">
        <v>127</v>
      </c>
      <c r="D153" s="44" t="s">
        <v>126</v>
      </c>
      <c r="E153" s="44" t="s">
        <v>180</v>
      </c>
      <c r="F153" s="46">
        <v>240</v>
      </c>
      <c r="G153" s="40">
        <v>10</v>
      </c>
      <c r="H153" s="40">
        <v>10</v>
      </c>
      <c r="I153" s="40">
        <v>10</v>
      </c>
    </row>
    <row r="154" spans="1:14" ht="25.15" customHeight="1">
      <c r="A154" s="47" t="s">
        <v>8</v>
      </c>
      <c r="B154" s="42">
        <v>346</v>
      </c>
      <c r="C154" s="44" t="s">
        <v>127</v>
      </c>
      <c r="D154" s="44" t="s">
        <v>126</v>
      </c>
      <c r="E154" s="44" t="s">
        <v>9</v>
      </c>
      <c r="F154" s="46"/>
      <c r="G154" s="40">
        <f>G155</f>
        <v>0</v>
      </c>
      <c r="H154" s="40">
        <f>H155</f>
        <v>426.02100000000002</v>
      </c>
      <c r="I154" s="40">
        <f>I155</f>
        <v>258.86</v>
      </c>
    </row>
    <row r="155" spans="1:14" ht="31.15" customHeight="1">
      <c r="A155" s="47" t="s">
        <v>92</v>
      </c>
      <c r="B155" s="42">
        <v>346</v>
      </c>
      <c r="C155" s="44" t="s">
        <v>127</v>
      </c>
      <c r="D155" s="44" t="s">
        <v>126</v>
      </c>
      <c r="E155" s="44" t="s">
        <v>93</v>
      </c>
      <c r="F155" s="42"/>
      <c r="G155" s="40">
        <f>G157+G159+G161</f>
        <v>0</v>
      </c>
      <c r="H155" s="40">
        <f>H157+H159+H161</f>
        <v>426.02100000000002</v>
      </c>
      <c r="I155" s="40">
        <f>I157+I159+I161</f>
        <v>258.86</v>
      </c>
    </row>
    <row r="156" spans="1:14" ht="22.15" customHeight="1">
      <c r="A156" s="47" t="s">
        <v>94</v>
      </c>
      <c r="B156" s="42">
        <v>346</v>
      </c>
      <c r="C156" s="44" t="s">
        <v>127</v>
      </c>
      <c r="D156" s="44" t="s">
        <v>126</v>
      </c>
      <c r="E156" s="44" t="s">
        <v>95</v>
      </c>
      <c r="F156" s="46"/>
      <c r="G156" s="40">
        <f>G157</f>
        <v>0</v>
      </c>
      <c r="H156" s="40">
        <f>H157</f>
        <v>341.02100000000002</v>
      </c>
      <c r="I156" s="40">
        <f>I157</f>
        <v>173.86</v>
      </c>
    </row>
    <row r="157" spans="1:14" ht="42" customHeight="1">
      <c r="A157" s="47" t="s">
        <v>16</v>
      </c>
      <c r="B157" s="42">
        <v>346</v>
      </c>
      <c r="C157" s="44" t="s">
        <v>127</v>
      </c>
      <c r="D157" s="44" t="s">
        <v>126</v>
      </c>
      <c r="E157" s="44" t="s">
        <v>95</v>
      </c>
      <c r="F157" s="46">
        <v>240</v>
      </c>
      <c r="G157" s="40">
        <v>0</v>
      </c>
      <c r="H157" s="40">
        <v>341.02100000000002</v>
      </c>
      <c r="I157" s="40">
        <v>173.86</v>
      </c>
    </row>
    <row r="158" spans="1:14" ht="31.9" customHeight="1">
      <c r="A158" s="47" t="s">
        <v>84</v>
      </c>
      <c r="B158" s="42">
        <v>346</v>
      </c>
      <c r="C158" s="44" t="s">
        <v>127</v>
      </c>
      <c r="D158" s="44" t="s">
        <v>126</v>
      </c>
      <c r="E158" s="44" t="s">
        <v>96</v>
      </c>
      <c r="F158" s="46"/>
      <c r="G158" s="40">
        <f>G159</f>
        <v>0</v>
      </c>
      <c r="H158" s="40">
        <f>H159</f>
        <v>16</v>
      </c>
      <c r="I158" s="40">
        <f>I159</f>
        <v>16</v>
      </c>
    </row>
    <row r="159" spans="1:14" ht="42" customHeight="1">
      <c r="A159" s="47" t="s">
        <v>16</v>
      </c>
      <c r="B159" s="42">
        <v>346</v>
      </c>
      <c r="C159" s="44" t="s">
        <v>127</v>
      </c>
      <c r="D159" s="44" t="s">
        <v>126</v>
      </c>
      <c r="E159" s="44" t="s">
        <v>96</v>
      </c>
      <c r="F159" s="46">
        <v>240</v>
      </c>
      <c r="G159" s="40">
        <v>0</v>
      </c>
      <c r="H159" s="40">
        <v>16</v>
      </c>
      <c r="I159" s="40">
        <v>16</v>
      </c>
    </row>
    <row r="160" spans="1:14" ht="30.6" customHeight="1">
      <c r="A160" s="47" t="s">
        <v>97</v>
      </c>
      <c r="B160" s="42">
        <v>346</v>
      </c>
      <c r="C160" s="44" t="s">
        <v>127</v>
      </c>
      <c r="D160" s="44" t="s">
        <v>126</v>
      </c>
      <c r="E160" s="44" t="s">
        <v>98</v>
      </c>
      <c r="F160" s="46"/>
      <c r="G160" s="40">
        <f>G161</f>
        <v>0</v>
      </c>
      <c r="H160" s="40">
        <f>H161</f>
        <v>69</v>
      </c>
      <c r="I160" s="40">
        <f>I161</f>
        <v>69</v>
      </c>
    </row>
    <row r="161" spans="1:9" ht="38.450000000000003" customHeight="1">
      <c r="A161" s="47" t="s">
        <v>16</v>
      </c>
      <c r="B161" s="42">
        <v>346</v>
      </c>
      <c r="C161" s="44" t="s">
        <v>127</v>
      </c>
      <c r="D161" s="44" t="s">
        <v>126</v>
      </c>
      <c r="E161" s="44" t="s">
        <v>98</v>
      </c>
      <c r="F161" s="46">
        <v>240</v>
      </c>
      <c r="G161" s="40">
        <v>0</v>
      </c>
      <c r="H161" s="40">
        <v>69</v>
      </c>
      <c r="I161" s="40">
        <v>69</v>
      </c>
    </row>
    <row r="162" spans="1:9" ht="13.5" customHeight="1">
      <c r="A162" s="4" t="s">
        <v>99</v>
      </c>
      <c r="B162" s="42">
        <v>346</v>
      </c>
      <c r="C162" s="9" t="s">
        <v>125</v>
      </c>
      <c r="D162" s="9"/>
      <c r="E162" s="9"/>
      <c r="F162" s="42"/>
      <c r="G162" s="10">
        <f>G163</f>
        <v>6.3029999999999999</v>
      </c>
      <c r="H162" s="10">
        <f>H163</f>
        <v>1</v>
      </c>
      <c r="I162" s="10">
        <f>I163</f>
        <v>1</v>
      </c>
    </row>
    <row r="163" spans="1:9" ht="29.25" customHeight="1">
      <c r="A163" s="4" t="s">
        <v>100</v>
      </c>
      <c r="B163" s="42">
        <v>346</v>
      </c>
      <c r="C163" s="9" t="s">
        <v>125</v>
      </c>
      <c r="D163" s="9" t="s">
        <v>125</v>
      </c>
      <c r="E163" s="9"/>
      <c r="F163" s="42"/>
      <c r="G163" s="10">
        <f>G167+G170</f>
        <v>6.3029999999999999</v>
      </c>
      <c r="H163" s="10">
        <f>H167+H170</f>
        <v>1</v>
      </c>
      <c r="I163" s="10">
        <f>I167+I170</f>
        <v>1</v>
      </c>
    </row>
    <row r="164" spans="1:9" ht="17.25" customHeight="1">
      <c r="A164" s="47" t="s">
        <v>8</v>
      </c>
      <c r="B164" s="42">
        <v>346</v>
      </c>
      <c r="C164" s="44" t="s">
        <v>125</v>
      </c>
      <c r="D164" s="44" t="s">
        <v>125</v>
      </c>
      <c r="E164" s="44" t="s">
        <v>9</v>
      </c>
      <c r="F164" s="46"/>
      <c r="G164" s="40">
        <f>G170</f>
        <v>5.3029999999999999</v>
      </c>
      <c r="H164" s="40">
        <f>H170</f>
        <v>0</v>
      </c>
      <c r="I164" s="40">
        <f>I170</f>
        <v>0</v>
      </c>
    </row>
    <row r="165" spans="1:9" ht="46.9" customHeight="1">
      <c r="A165" s="7" t="s">
        <v>74</v>
      </c>
      <c r="B165" s="11">
        <v>346</v>
      </c>
      <c r="C165" s="18" t="s">
        <v>125</v>
      </c>
      <c r="D165" s="18" t="s">
        <v>125</v>
      </c>
      <c r="E165" s="20" t="s">
        <v>39</v>
      </c>
      <c r="F165" s="21"/>
      <c r="G165" s="8">
        <f>G167</f>
        <v>1</v>
      </c>
      <c r="H165" s="8">
        <f>H167</f>
        <v>1</v>
      </c>
      <c r="I165" s="8">
        <f>I167</f>
        <v>1</v>
      </c>
    </row>
    <row r="166" spans="1:9" ht="29.25" customHeight="1">
      <c r="A166" s="47" t="s">
        <v>101</v>
      </c>
      <c r="B166" s="42">
        <v>346</v>
      </c>
      <c r="C166" s="44" t="s">
        <v>125</v>
      </c>
      <c r="D166" s="44" t="s">
        <v>125</v>
      </c>
      <c r="E166" s="43" t="s">
        <v>102</v>
      </c>
      <c r="F166" s="22"/>
      <c r="G166" s="40">
        <f>G167</f>
        <v>1</v>
      </c>
      <c r="H166" s="40">
        <f>H167</f>
        <v>1</v>
      </c>
      <c r="I166" s="40">
        <f>I167</f>
        <v>1</v>
      </c>
    </row>
    <row r="167" spans="1:9" ht="42" customHeight="1">
      <c r="A167" s="47" t="s">
        <v>16</v>
      </c>
      <c r="B167" s="42">
        <v>346</v>
      </c>
      <c r="C167" s="44" t="s">
        <v>125</v>
      </c>
      <c r="D167" s="44" t="s">
        <v>125</v>
      </c>
      <c r="E167" s="43" t="s">
        <v>102</v>
      </c>
      <c r="F167" s="22">
        <v>240</v>
      </c>
      <c r="G167" s="40">
        <v>1</v>
      </c>
      <c r="H167" s="40">
        <v>1</v>
      </c>
      <c r="I167" s="40">
        <v>1</v>
      </c>
    </row>
    <row r="168" spans="1:9" ht="21" customHeight="1">
      <c r="A168" s="47" t="s">
        <v>29</v>
      </c>
      <c r="B168" s="42">
        <v>346</v>
      </c>
      <c r="C168" s="44" t="s">
        <v>125</v>
      </c>
      <c r="D168" s="44" t="s">
        <v>125</v>
      </c>
      <c r="E168" s="43" t="s">
        <v>30</v>
      </c>
      <c r="F168" s="22"/>
      <c r="G168" s="40">
        <f>G170</f>
        <v>5.3029999999999999</v>
      </c>
      <c r="H168" s="40">
        <f>H170</f>
        <v>0</v>
      </c>
      <c r="I168" s="40">
        <f>I170</f>
        <v>0</v>
      </c>
    </row>
    <row r="169" spans="1:9" ht="83.45" customHeight="1">
      <c r="A169" s="47" t="s">
        <v>103</v>
      </c>
      <c r="B169" s="42">
        <v>346</v>
      </c>
      <c r="C169" s="44" t="s">
        <v>125</v>
      </c>
      <c r="D169" s="44" t="s">
        <v>125</v>
      </c>
      <c r="E169" s="43" t="s">
        <v>104</v>
      </c>
      <c r="F169" s="22"/>
      <c r="G169" s="40">
        <f>G170</f>
        <v>5.3029999999999999</v>
      </c>
      <c r="H169" s="40">
        <f>H170</f>
        <v>0</v>
      </c>
      <c r="I169" s="40">
        <f>I170</f>
        <v>0</v>
      </c>
    </row>
    <row r="170" spans="1:9" ht="21" customHeight="1">
      <c r="A170" s="47" t="s">
        <v>33</v>
      </c>
      <c r="B170" s="42">
        <v>346</v>
      </c>
      <c r="C170" s="44" t="s">
        <v>125</v>
      </c>
      <c r="D170" s="44" t="s">
        <v>125</v>
      </c>
      <c r="E170" s="43" t="s">
        <v>104</v>
      </c>
      <c r="F170" s="22">
        <v>540</v>
      </c>
      <c r="G170" s="40">
        <v>5.3029999999999999</v>
      </c>
      <c r="H170" s="40">
        <v>0</v>
      </c>
      <c r="I170" s="40">
        <v>0</v>
      </c>
    </row>
    <row r="171" spans="1:9" ht="21.75" customHeight="1">
      <c r="A171" s="4" t="s">
        <v>105</v>
      </c>
      <c r="B171" s="42">
        <v>346</v>
      </c>
      <c r="C171" s="9" t="s">
        <v>129</v>
      </c>
      <c r="D171" s="44"/>
      <c r="E171" s="43"/>
      <c r="F171" s="46"/>
      <c r="G171" s="10">
        <f>G172</f>
        <v>16.303000000000001</v>
      </c>
      <c r="H171" s="10">
        <f>H172</f>
        <v>11.2</v>
      </c>
      <c r="I171" s="10">
        <f>I172</f>
        <v>13.2</v>
      </c>
    </row>
    <row r="172" spans="1:9" ht="20.25" customHeight="1">
      <c r="A172" s="4" t="s">
        <v>106</v>
      </c>
      <c r="B172" s="42">
        <v>346</v>
      </c>
      <c r="C172" s="9" t="s">
        <v>129</v>
      </c>
      <c r="D172" s="9" t="s">
        <v>121</v>
      </c>
      <c r="E172" s="9"/>
      <c r="F172" s="42"/>
      <c r="G172" s="10">
        <f>G179+G176</f>
        <v>16.303000000000001</v>
      </c>
      <c r="H172" s="10">
        <f>H173+H177</f>
        <v>11.2</v>
      </c>
      <c r="I172" s="10">
        <f>I173+I177</f>
        <v>13.2</v>
      </c>
    </row>
    <row r="173" spans="1:9" ht="52.5" customHeight="1">
      <c r="A173" s="47" t="s">
        <v>189</v>
      </c>
      <c r="B173" s="42">
        <v>346</v>
      </c>
      <c r="C173" s="44" t="s">
        <v>129</v>
      </c>
      <c r="D173" s="44" t="s">
        <v>121</v>
      </c>
      <c r="E173" s="44" t="s">
        <v>107</v>
      </c>
      <c r="F173" s="42"/>
      <c r="G173" s="40">
        <f>G176</f>
        <v>11</v>
      </c>
      <c r="H173" s="40">
        <f>H176</f>
        <v>11.2</v>
      </c>
      <c r="I173" s="40">
        <f>I176</f>
        <v>13.2</v>
      </c>
    </row>
    <row r="174" spans="1:9" ht="51" customHeight="1">
      <c r="A174" s="47" t="s">
        <v>108</v>
      </c>
      <c r="B174" s="42">
        <v>346</v>
      </c>
      <c r="C174" s="44" t="s">
        <v>129</v>
      </c>
      <c r="D174" s="44" t="s">
        <v>121</v>
      </c>
      <c r="E174" s="44" t="s">
        <v>109</v>
      </c>
      <c r="F174" s="42"/>
      <c r="G174" s="40">
        <f>G176</f>
        <v>11</v>
      </c>
      <c r="H174" s="40">
        <f>H176</f>
        <v>11.2</v>
      </c>
      <c r="I174" s="40">
        <f>I176</f>
        <v>13.2</v>
      </c>
    </row>
    <row r="175" spans="1:9" ht="54" customHeight="1">
      <c r="A175" s="47" t="s">
        <v>182</v>
      </c>
      <c r="B175" s="42">
        <v>346</v>
      </c>
      <c r="C175" s="44" t="s">
        <v>129</v>
      </c>
      <c r="D175" s="44" t="s">
        <v>121</v>
      </c>
      <c r="E175" s="44" t="s">
        <v>110</v>
      </c>
      <c r="F175" s="46"/>
      <c r="G175" s="40">
        <f>G176</f>
        <v>11</v>
      </c>
      <c r="H175" s="40">
        <f>H176</f>
        <v>11.2</v>
      </c>
      <c r="I175" s="40">
        <f>I176</f>
        <v>13.2</v>
      </c>
    </row>
    <row r="176" spans="1:9" ht="39" customHeight="1">
      <c r="A176" s="47" t="s">
        <v>16</v>
      </c>
      <c r="B176" s="42">
        <v>346</v>
      </c>
      <c r="C176" s="44" t="s">
        <v>129</v>
      </c>
      <c r="D176" s="44" t="s">
        <v>121</v>
      </c>
      <c r="E176" s="44" t="s">
        <v>110</v>
      </c>
      <c r="F176" s="46">
        <v>240</v>
      </c>
      <c r="G176" s="40">
        <v>11</v>
      </c>
      <c r="H176" s="40">
        <v>11.2</v>
      </c>
      <c r="I176" s="40">
        <v>13.2</v>
      </c>
    </row>
    <row r="177" spans="1:9" ht="21" customHeight="1">
      <c r="A177" s="47" t="s">
        <v>29</v>
      </c>
      <c r="B177" s="42">
        <v>346</v>
      </c>
      <c r="C177" s="44" t="s">
        <v>129</v>
      </c>
      <c r="D177" s="44" t="s">
        <v>121</v>
      </c>
      <c r="E177" s="44" t="s">
        <v>30</v>
      </c>
      <c r="F177" s="46"/>
      <c r="G177" s="40">
        <f>G179</f>
        <v>5.3029999999999999</v>
      </c>
      <c r="H177" s="40">
        <f>H179</f>
        <v>0</v>
      </c>
      <c r="I177" s="40">
        <f>I179</f>
        <v>0</v>
      </c>
    </row>
    <row r="178" spans="1:9" ht="66.599999999999994" customHeight="1">
      <c r="A178" s="47" t="s">
        <v>111</v>
      </c>
      <c r="B178" s="42">
        <v>346</v>
      </c>
      <c r="C178" s="44" t="s">
        <v>129</v>
      </c>
      <c r="D178" s="44" t="s">
        <v>121</v>
      </c>
      <c r="E178" s="44" t="s">
        <v>112</v>
      </c>
      <c r="F178" s="46"/>
      <c r="G178" s="40">
        <f>G179</f>
        <v>5.3029999999999999</v>
      </c>
      <c r="H178" s="40">
        <f>H179</f>
        <v>0</v>
      </c>
      <c r="I178" s="40">
        <f>I179</f>
        <v>0</v>
      </c>
    </row>
    <row r="179" spans="1:9" ht="19.5" customHeight="1">
      <c r="A179" s="47" t="s">
        <v>33</v>
      </c>
      <c r="B179" s="42">
        <v>346</v>
      </c>
      <c r="C179" s="44" t="s">
        <v>129</v>
      </c>
      <c r="D179" s="44" t="s">
        <v>121</v>
      </c>
      <c r="E179" s="44" t="s">
        <v>112</v>
      </c>
      <c r="F179" s="46">
        <v>540</v>
      </c>
      <c r="G179" s="40">
        <v>5.3029999999999999</v>
      </c>
      <c r="H179" s="40">
        <v>0</v>
      </c>
      <c r="I179" s="40">
        <v>0</v>
      </c>
    </row>
    <row r="180" spans="1:9" ht="13.5" customHeight="1">
      <c r="A180" s="4" t="s">
        <v>113</v>
      </c>
      <c r="B180" s="42">
        <v>346</v>
      </c>
      <c r="C180" s="9">
        <v>10</v>
      </c>
      <c r="D180" s="51"/>
      <c r="E180" s="51"/>
      <c r="F180" s="46"/>
      <c r="G180" s="10">
        <f>G181</f>
        <v>413.65</v>
      </c>
      <c r="H180" s="10">
        <f>H181</f>
        <v>332.25</v>
      </c>
      <c r="I180" s="10">
        <f>I181</f>
        <v>332</v>
      </c>
    </row>
    <row r="181" spans="1:9" ht="15.75" customHeight="1">
      <c r="A181" s="4" t="s">
        <v>114</v>
      </c>
      <c r="B181" s="42">
        <v>346</v>
      </c>
      <c r="C181" s="9">
        <v>10</v>
      </c>
      <c r="D181" s="9" t="s">
        <v>121</v>
      </c>
      <c r="E181" s="44"/>
      <c r="F181" s="46"/>
      <c r="G181" s="10">
        <f>G186</f>
        <v>413.65</v>
      </c>
      <c r="H181" s="10">
        <f>H186</f>
        <v>332.25</v>
      </c>
      <c r="I181" s="10">
        <f>I186</f>
        <v>332</v>
      </c>
    </row>
    <row r="182" spans="1:9" ht="14.25" customHeight="1">
      <c r="A182" s="47" t="s">
        <v>8</v>
      </c>
      <c r="B182" s="42">
        <v>346</v>
      </c>
      <c r="C182" s="44">
        <v>10</v>
      </c>
      <c r="D182" s="44" t="s">
        <v>121</v>
      </c>
      <c r="E182" s="44" t="s">
        <v>9</v>
      </c>
      <c r="F182" s="45"/>
      <c r="G182" s="40">
        <f>G186</f>
        <v>413.65</v>
      </c>
      <c r="H182" s="40">
        <f>H186</f>
        <v>332.25</v>
      </c>
      <c r="I182" s="40">
        <f>I186</f>
        <v>332</v>
      </c>
    </row>
    <row r="183" spans="1:9" ht="29.25" customHeight="1">
      <c r="A183" s="69" t="s">
        <v>74</v>
      </c>
      <c r="B183" s="66">
        <v>346</v>
      </c>
      <c r="C183" s="63">
        <v>10</v>
      </c>
      <c r="D183" s="67" t="s">
        <v>121</v>
      </c>
      <c r="E183" s="63" t="s">
        <v>39</v>
      </c>
      <c r="F183" s="77"/>
      <c r="G183" s="71">
        <f>G186</f>
        <v>413.65</v>
      </c>
      <c r="H183" s="71">
        <f>H186</f>
        <v>332.25</v>
      </c>
      <c r="I183" s="71">
        <f>I186</f>
        <v>332</v>
      </c>
    </row>
    <row r="184" spans="1:9" ht="13.5" customHeight="1">
      <c r="A184" s="69"/>
      <c r="B184" s="66"/>
      <c r="C184" s="63"/>
      <c r="D184" s="67"/>
      <c r="E184" s="63"/>
      <c r="F184" s="77"/>
      <c r="G184" s="71"/>
      <c r="H184" s="71"/>
      <c r="I184" s="71"/>
    </row>
    <row r="185" spans="1:9" ht="93" customHeight="1">
      <c r="A185" s="47" t="s">
        <v>115</v>
      </c>
      <c r="B185" s="42">
        <v>346</v>
      </c>
      <c r="C185" s="44">
        <v>10</v>
      </c>
      <c r="D185" s="44" t="s">
        <v>121</v>
      </c>
      <c r="E185" s="44" t="s">
        <v>116</v>
      </c>
      <c r="F185" s="46"/>
      <c r="G185" s="40">
        <f>G186</f>
        <v>413.65</v>
      </c>
      <c r="H185" s="40">
        <f>H186</f>
        <v>332.25</v>
      </c>
      <c r="I185" s="40">
        <f>I186</f>
        <v>332</v>
      </c>
    </row>
    <row r="186" spans="1:9" ht="27.75" customHeight="1">
      <c r="A186" s="47" t="s">
        <v>117</v>
      </c>
      <c r="B186" s="42">
        <v>346</v>
      </c>
      <c r="C186" s="44">
        <v>10</v>
      </c>
      <c r="D186" s="44" t="s">
        <v>121</v>
      </c>
      <c r="E186" s="44" t="s">
        <v>116</v>
      </c>
      <c r="F186" s="46">
        <v>310</v>
      </c>
      <c r="G186" s="40">
        <v>413.65</v>
      </c>
      <c r="H186" s="40">
        <v>332.25</v>
      </c>
      <c r="I186" s="40">
        <v>332</v>
      </c>
    </row>
    <row r="187" spans="1:9" ht="14.25" customHeight="1">
      <c r="A187" s="4" t="s">
        <v>118</v>
      </c>
      <c r="B187" s="42">
        <v>346</v>
      </c>
      <c r="C187" s="9">
        <v>11</v>
      </c>
      <c r="D187" s="9"/>
      <c r="E187" s="9"/>
      <c r="F187" s="42"/>
      <c r="G187" s="10">
        <f>G188</f>
        <v>6.3029999999999999</v>
      </c>
      <c r="H187" s="10">
        <f>H188</f>
        <v>5</v>
      </c>
      <c r="I187" s="10">
        <f>I188</f>
        <v>6</v>
      </c>
    </row>
    <row r="188" spans="1:9" ht="18" customHeight="1">
      <c r="A188" s="4" t="s">
        <v>119</v>
      </c>
      <c r="B188" s="42">
        <v>346</v>
      </c>
      <c r="C188" s="9">
        <v>11</v>
      </c>
      <c r="D188" s="9" t="s">
        <v>121</v>
      </c>
      <c r="E188" s="9"/>
      <c r="F188" s="42"/>
      <c r="G188" s="10">
        <f>G197+G192</f>
        <v>6.3029999999999999</v>
      </c>
      <c r="H188" s="10">
        <f>H189+H193</f>
        <v>5</v>
      </c>
      <c r="I188" s="10">
        <f>I189+I193</f>
        <v>6</v>
      </c>
    </row>
    <row r="189" spans="1:9" ht="15.6" customHeight="1">
      <c r="A189" s="47" t="s">
        <v>8</v>
      </c>
      <c r="B189" s="42">
        <v>346</v>
      </c>
      <c r="C189" s="44">
        <v>11</v>
      </c>
      <c r="D189" s="44" t="s">
        <v>121</v>
      </c>
      <c r="E189" s="44" t="s">
        <v>9</v>
      </c>
      <c r="F189" s="46"/>
      <c r="G189" s="40">
        <f>G192</f>
        <v>1</v>
      </c>
      <c r="H189" s="40">
        <f>H192</f>
        <v>5</v>
      </c>
      <c r="I189" s="40">
        <f>I192</f>
        <v>6</v>
      </c>
    </row>
    <row r="190" spans="1:9" ht="40.15" customHeight="1">
      <c r="A190" s="47" t="s">
        <v>74</v>
      </c>
      <c r="B190" s="42">
        <v>346</v>
      </c>
      <c r="C190" s="44">
        <v>11</v>
      </c>
      <c r="D190" s="44" t="s">
        <v>121</v>
      </c>
      <c r="E190" s="44" t="s">
        <v>39</v>
      </c>
      <c r="F190" s="46"/>
      <c r="G190" s="40">
        <f>G192</f>
        <v>1</v>
      </c>
      <c r="H190" s="40">
        <f>H192</f>
        <v>5</v>
      </c>
      <c r="I190" s="40">
        <f>I192</f>
        <v>6</v>
      </c>
    </row>
    <row r="191" spans="1:9" ht="43.15" customHeight="1">
      <c r="A191" s="47" t="s">
        <v>133</v>
      </c>
      <c r="B191" s="42">
        <v>346</v>
      </c>
      <c r="C191" s="44">
        <v>11</v>
      </c>
      <c r="D191" s="44" t="s">
        <v>121</v>
      </c>
      <c r="E191" s="44" t="s">
        <v>134</v>
      </c>
      <c r="F191" s="46"/>
      <c r="G191" s="40">
        <f>G192</f>
        <v>1</v>
      </c>
      <c r="H191" s="40">
        <f>H192</f>
        <v>5</v>
      </c>
      <c r="I191" s="40">
        <f>I192</f>
        <v>6</v>
      </c>
    </row>
    <row r="192" spans="1:9" ht="45" customHeight="1">
      <c r="A192" s="47" t="s">
        <v>16</v>
      </c>
      <c r="B192" s="42">
        <v>346</v>
      </c>
      <c r="C192" s="44">
        <v>11</v>
      </c>
      <c r="D192" s="44" t="s">
        <v>121</v>
      </c>
      <c r="E192" s="44" t="s">
        <v>134</v>
      </c>
      <c r="F192" s="46">
        <v>240</v>
      </c>
      <c r="G192" s="40">
        <v>1</v>
      </c>
      <c r="H192" s="40">
        <v>5</v>
      </c>
      <c r="I192" s="40">
        <v>6</v>
      </c>
    </row>
    <row r="193" spans="1:9" ht="18.75" customHeight="1">
      <c r="A193" s="47" t="s">
        <v>8</v>
      </c>
      <c r="B193" s="42">
        <v>346</v>
      </c>
      <c r="C193" s="44">
        <v>11</v>
      </c>
      <c r="D193" s="44" t="s">
        <v>121</v>
      </c>
      <c r="E193" s="44" t="s">
        <v>9</v>
      </c>
      <c r="F193" s="46"/>
      <c r="G193" s="40">
        <f>G197</f>
        <v>5.3029999999999999</v>
      </c>
      <c r="H193" s="40">
        <f>H197</f>
        <v>0</v>
      </c>
      <c r="I193" s="40">
        <f>I197</f>
        <v>0</v>
      </c>
    </row>
    <row r="194" spans="1:9" ht="18.75" customHeight="1">
      <c r="A194" s="47" t="s">
        <v>68</v>
      </c>
      <c r="B194" s="42">
        <v>346</v>
      </c>
      <c r="C194" s="44" t="s">
        <v>198</v>
      </c>
      <c r="D194" s="44" t="s">
        <v>121</v>
      </c>
      <c r="E194" s="44" t="s">
        <v>195</v>
      </c>
      <c r="F194" s="46"/>
      <c r="G194" s="40">
        <v>5.3029999999999999</v>
      </c>
      <c r="H194" s="40">
        <v>0</v>
      </c>
      <c r="I194" s="40">
        <v>0</v>
      </c>
    </row>
    <row r="195" spans="1:9" ht="16.5" customHeight="1">
      <c r="A195" s="47" t="s">
        <v>68</v>
      </c>
      <c r="B195" s="42">
        <v>346</v>
      </c>
      <c r="C195" s="44">
        <v>11</v>
      </c>
      <c r="D195" s="44" t="s">
        <v>121</v>
      </c>
      <c r="E195" s="44" t="s">
        <v>30</v>
      </c>
      <c r="F195" s="46"/>
      <c r="G195" s="40">
        <f>G197</f>
        <v>5.3029999999999999</v>
      </c>
      <c r="H195" s="40">
        <f>H197</f>
        <v>0</v>
      </c>
      <c r="I195" s="40">
        <f>I197</f>
        <v>0</v>
      </c>
    </row>
    <row r="196" spans="1:9" ht="81.599999999999994" customHeight="1">
      <c r="A196" s="47" t="s">
        <v>69</v>
      </c>
      <c r="B196" s="42">
        <v>346</v>
      </c>
      <c r="C196" s="44">
        <v>11</v>
      </c>
      <c r="D196" s="44" t="s">
        <v>121</v>
      </c>
      <c r="E196" s="44" t="s">
        <v>51</v>
      </c>
      <c r="F196" s="46"/>
      <c r="G196" s="40">
        <f>G197</f>
        <v>5.3029999999999999</v>
      </c>
      <c r="H196" s="40">
        <f>H197</f>
        <v>0</v>
      </c>
      <c r="I196" s="40">
        <f>I197</f>
        <v>0</v>
      </c>
    </row>
    <row r="197" spans="1:9" ht="18" customHeight="1">
      <c r="A197" s="47" t="s">
        <v>33</v>
      </c>
      <c r="B197" s="42">
        <v>346</v>
      </c>
      <c r="C197" s="44">
        <v>11</v>
      </c>
      <c r="D197" s="44" t="s">
        <v>121</v>
      </c>
      <c r="E197" s="44" t="s">
        <v>51</v>
      </c>
      <c r="F197" s="46">
        <v>540</v>
      </c>
      <c r="G197" s="40">
        <v>5.3029999999999999</v>
      </c>
      <c r="H197" s="40">
        <v>0</v>
      </c>
      <c r="I197" s="40">
        <v>0</v>
      </c>
    </row>
    <row r="198" spans="1:9" ht="18" customHeight="1">
      <c r="A198" s="4" t="s">
        <v>50</v>
      </c>
      <c r="B198" s="42">
        <v>346</v>
      </c>
      <c r="C198" s="9"/>
      <c r="D198" s="9"/>
      <c r="E198" s="9"/>
      <c r="F198" s="42"/>
      <c r="G198" s="10">
        <v>0</v>
      </c>
      <c r="H198" s="10">
        <v>90.578999999999994</v>
      </c>
      <c r="I198" s="10">
        <v>163.79</v>
      </c>
    </row>
    <row r="199" spans="1:9">
      <c r="A199" s="4" t="s">
        <v>120</v>
      </c>
      <c r="B199" s="42"/>
      <c r="C199" s="9"/>
      <c r="D199" s="9"/>
      <c r="E199" s="9"/>
      <c r="F199" s="42"/>
      <c r="G199" s="10">
        <v>5250.06</v>
      </c>
      <c r="H199" s="10">
        <f>H187+H180+H171+H162+H118+H94+H85+H77+H12+H198</f>
        <v>3591.6</v>
      </c>
      <c r="I199" s="10">
        <f>I187+I180+I171+I162+I118+I94+I85+I77+I12+I198</f>
        <v>3553.9999999999995</v>
      </c>
    </row>
  </sheetData>
  <mergeCells count="39">
    <mergeCell ref="I183:I184"/>
    <mergeCell ref="F183:F184"/>
    <mergeCell ref="D3:H3"/>
    <mergeCell ref="D9:D10"/>
    <mergeCell ref="E9:E10"/>
    <mergeCell ref="F9:F10"/>
    <mergeCell ref="G5:H5"/>
    <mergeCell ref="E39:E40"/>
    <mergeCell ref="G9:G10"/>
    <mergeCell ref="A6:I6"/>
    <mergeCell ref="F39:F40"/>
    <mergeCell ref="B9:B10"/>
    <mergeCell ref="C9:C10"/>
    <mergeCell ref="I71:I72"/>
    <mergeCell ref="G71:G72"/>
    <mergeCell ref="F71:F72"/>
    <mergeCell ref="I39:I40"/>
    <mergeCell ref="I9:I10"/>
    <mergeCell ref="G39:G40"/>
    <mergeCell ref="A183:A184"/>
    <mergeCell ref="B183:B184"/>
    <mergeCell ref="C183:C184"/>
    <mergeCell ref="D183:D184"/>
    <mergeCell ref="H9:H10"/>
    <mergeCell ref="E71:E72"/>
    <mergeCell ref="H71:H72"/>
    <mergeCell ref="H39:H40"/>
    <mergeCell ref="G183:G184"/>
    <mergeCell ref="H183:H184"/>
    <mergeCell ref="E183:E184"/>
    <mergeCell ref="A9:A10"/>
    <mergeCell ref="A71:A72"/>
    <mergeCell ref="B71:B72"/>
    <mergeCell ref="C71:C72"/>
    <mergeCell ref="D71:D72"/>
    <mergeCell ref="A39:A40"/>
    <mergeCell ref="B39:B40"/>
    <mergeCell ref="C39:C40"/>
    <mergeCell ref="D39:D4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2022-03-23T14:50:48Z</cp:lastPrinted>
  <dcterms:created xsi:type="dcterms:W3CDTF">2019-01-28T08:30:23Z</dcterms:created>
  <dcterms:modified xsi:type="dcterms:W3CDTF">2022-11-23T18:42:14Z</dcterms:modified>
</cp:coreProperties>
</file>